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periment results\"/>
    </mc:Choice>
  </mc:AlternateContent>
  <xr:revisionPtr revIDLastSave="0" documentId="8_{D4EEAEA7-D160-4609-81B2-D8C98F3BD945}" xr6:coauthVersionLast="44" xr6:coauthVersionMax="44" xr10:uidLastSave="{00000000-0000-0000-0000-000000000000}"/>
  <bookViews>
    <workbookView xWindow="-110" yWindow="-110" windowWidth="21820" windowHeight="14020" firstSheet="6" activeTab="15"/>
  </bookViews>
  <sheets>
    <sheet name="Stable" sheetId="1" r:id="rId1"/>
    <sheet name="Alpha" sheetId="3" r:id="rId2"/>
    <sheet name="Beta" sheetId="2" r:id="rId3"/>
    <sheet name="Beta +" sheetId="21" r:id="rId4"/>
    <sheet name="N-Z plot stable" sheetId="22" r:id="rId5"/>
    <sheet name="N-Z plot" sheetId="20" r:id="rId6"/>
    <sheet name="B Energy" sheetId="19" r:id="rId7"/>
    <sheet name="BE per N" sheetId="1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Titles" localSheetId="1">Alpha!$1:$3</definedName>
    <definedName name="_xlnm.Print_Titles" localSheetId="2">Beta!$1:$3</definedName>
    <definedName name="_xlnm.Print_Titles" localSheetId="3">'Beta +'!$1:$3</definedName>
    <definedName name="_xlnm.Print_Titles" localSheetId="0">Stable!$1:$3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1" l="1"/>
  <c r="F5" i="21"/>
  <c r="G5" i="21" s="1"/>
  <c r="H5" i="21" s="1"/>
  <c r="I5" i="21" s="1"/>
  <c r="E6" i="21"/>
  <c r="F6" i="21" s="1"/>
  <c r="G6" i="21" s="1"/>
  <c r="H6" i="21" s="1"/>
  <c r="I6" i="21"/>
  <c r="E7" i="21"/>
  <c r="F7" i="21" s="1"/>
  <c r="G7" i="21" s="1"/>
  <c r="H7" i="21"/>
  <c r="I7" i="21"/>
  <c r="E8" i="21"/>
  <c r="F8" i="21"/>
  <c r="G8" i="21"/>
  <c r="H8" i="21"/>
  <c r="I8" i="21" s="1"/>
  <c r="E9" i="21"/>
  <c r="F9" i="21" s="1"/>
  <c r="G9" i="21" s="1"/>
  <c r="H9" i="21" s="1"/>
  <c r="I9" i="21" s="1"/>
  <c r="E10" i="21"/>
  <c r="F10" i="21" s="1"/>
  <c r="G10" i="21" s="1"/>
  <c r="H10" i="21" s="1"/>
  <c r="I10" i="21"/>
  <c r="E11" i="21"/>
  <c r="F11" i="21" s="1"/>
  <c r="G11" i="21" s="1"/>
  <c r="H11" i="21" s="1"/>
  <c r="I11" i="21" s="1"/>
  <c r="E12" i="21"/>
  <c r="F12" i="21"/>
  <c r="G12" i="21"/>
  <c r="H12" i="21"/>
  <c r="I12" i="21" s="1"/>
  <c r="E13" i="21"/>
  <c r="F13" i="21" s="1"/>
  <c r="G13" i="21" s="1"/>
  <c r="H13" i="21" s="1"/>
  <c r="I13" i="21"/>
  <c r="E14" i="21"/>
  <c r="F14" i="21" s="1"/>
  <c r="G14" i="21" s="1"/>
  <c r="H14" i="21" s="1"/>
  <c r="I14" i="21" s="1"/>
  <c r="E15" i="21"/>
  <c r="F15" i="21" s="1"/>
  <c r="G15" i="21" s="1"/>
  <c r="H15" i="21" s="1"/>
  <c r="I15" i="21"/>
  <c r="E16" i="21"/>
  <c r="F16" i="21"/>
  <c r="G16" i="21"/>
  <c r="H16" i="21"/>
  <c r="I16" i="21" s="1"/>
  <c r="E17" i="21"/>
  <c r="F17" i="21" s="1"/>
  <c r="G17" i="21" s="1"/>
  <c r="H17" i="21" s="1"/>
  <c r="I17" i="21" s="1"/>
  <c r="E18" i="21"/>
  <c r="F18" i="21" s="1"/>
  <c r="G18" i="21" s="1"/>
  <c r="H18" i="21" s="1"/>
  <c r="I18" i="21"/>
  <c r="E19" i="21"/>
  <c r="F19" i="21" s="1"/>
  <c r="G19" i="21" s="1"/>
  <c r="H19" i="21" s="1"/>
  <c r="I19" i="21" s="1"/>
  <c r="E20" i="21"/>
  <c r="F20" i="21"/>
  <c r="G20" i="21"/>
  <c r="H20" i="21"/>
  <c r="I20" i="21" s="1"/>
  <c r="E21" i="21"/>
  <c r="F21" i="21" s="1"/>
  <c r="G21" i="21" s="1"/>
  <c r="H21" i="21" s="1"/>
  <c r="I21" i="21"/>
  <c r="E22" i="21"/>
  <c r="F22" i="21" s="1"/>
  <c r="G22" i="21" s="1"/>
  <c r="H22" i="21" s="1"/>
  <c r="I22" i="21" s="1"/>
  <c r="E23" i="21"/>
  <c r="F23" i="21" s="1"/>
  <c r="G23" i="21" s="1"/>
  <c r="H23" i="21" s="1"/>
  <c r="I23" i="21"/>
  <c r="E24" i="21"/>
  <c r="F24" i="21"/>
  <c r="G24" i="21"/>
  <c r="H24" i="21"/>
  <c r="I24" i="21" s="1"/>
  <c r="E4" i="21"/>
  <c r="F4" i="21" s="1"/>
  <c r="G4" i="21" s="1"/>
  <c r="H4" i="21" s="1"/>
  <c r="I4" i="21" s="1"/>
  <c r="E5" i="2"/>
  <c r="F5" i="2" s="1"/>
  <c r="G5" i="2" s="1"/>
  <c r="H5" i="2" s="1"/>
  <c r="I5" i="2"/>
  <c r="E6" i="2"/>
  <c r="F6" i="2" s="1"/>
  <c r="G6" i="2" s="1"/>
  <c r="H6" i="2" s="1"/>
  <c r="I6" i="2" s="1"/>
  <c r="E7" i="2"/>
  <c r="F7" i="2"/>
  <c r="G7" i="2"/>
  <c r="H7" i="2"/>
  <c r="I7" i="2" s="1"/>
  <c r="E8" i="2"/>
  <c r="F8" i="2" s="1"/>
  <c r="G8" i="2" s="1"/>
  <c r="H8" i="2" s="1"/>
  <c r="I8" i="2"/>
  <c r="E9" i="2"/>
  <c r="F9" i="2" s="1"/>
  <c r="G9" i="2" s="1"/>
  <c r="H9" i="2" s="1"/>
  <c r="I9" i="2" s="1"/>
  <c r="E10" i="2"/>
  <c r="F10" i="2" s="1"/>
  <c r="G10" i="2" s="1"/>
  <c r="H10" i="2" s="1"/>
  <c r="I10" i="2" s="1"/>
  <c r="E11" i="2"/>
  <c r="F11" i="2"/>
  <c r="G11" i="2"/>
  <c r="H11" i="2"/>
  <c r="I11" i="2" s="1"/>
  <c r="E12" i="2"/>
  <c r="F12" i="2" s="1"/>
  <c r="G12" i="2" s="1"/>
  <c r="H12" i="2" s="1"/>
  <c r="I12" i="2" s="1"/>
  <c r="E13" i="2"/>
  <c r="F13" i="2" s="1"/>
  <c r="G13" i="2" s="1"/>
  <c r="H13" i="2" s="1"/>
  <c r="I13" i="2" s="1"/>
  <c r="E14" i="2"/>
  <c r="F14" i="2" s="1"/>
  <c r="G14" i="2" s="1"/>
  <c r="H14" i="2" s="1"/>
  <c r="I14" i="2" s="1"/>
  <c r="E15" i="2"/>
  <c r="F15" i="2"/>
  <c r="G15" i="2"/>
  <c r="H15" i="2"/>
  <c r="I15" i="2" s="1"/>
  <c r="E16" i="2"/>
  <c r="F16" i="2" s="1"/>
  <c r="G16" i="2" s="1"/>
  <c r="H16" i="2" s="1"/>
  <c r="I16" i="2"/>
  <c r="E17" i="2"/>
  <c r="F17" i="2" s="1"/>
  <c r="G17" i="2" s="1"/>
  <c r="H17" i="2" s="1"/>
  <c r="I17" i="2" s="1"/>
  <c r="E18" i="2"/>
  <c r="F18" i="2" s="1"/>
  <c r="G18" i="2" s="1"/>
  <c r="H18" i="2" s="1"/>
  <c r="I18" i="2"/>
  <c r="E19" i="2"/>
  <c r="F19" i="2"/>
  <c r="G19" i="2"/>
  <c r="H19" i="2"/>
  <c r="I19" i="2" s="1"/>
  <c r="E20" i="2"/>
  <c r="F20" i="2" s="1"/>
  <c r="G20" i="2" s="1"/>
  <c r="H20" i="2" s="1"/>
  <c r="I20" i="2" s="1"/>
  <c r="E21" i="2"/>
  <c r="F21" i="2" s="1"/>
  <c r="G21" i="2" s="1"/>
  <c r="H21" i="2" s="1"/>
  <c r="I21" i="2" s="1"/>
  <c r="E22" i="2"/>
  <c r="F22" i="2" s="1"/>
  <c r="G22" i="2" s="1"/>
  <c r="H22" i="2" s="1"/>
  <c r="I22" i="2" s="1"/>
  <c r="E23" i="2"/>
  <c r="F23" i="2"/>
  <c r="G23" i="2"/>
  <c r="H23" i="2"/>
  <c r="I23" i="2" s="1"/>
  <c r="E24" i="2"/>
  <c r="F24" i="2" s="1"/>
  <c r="G24" i="2" s="1"/>
  <c r="H24" i="2" s="1"/>
  <c r="I24" i="2" s="1"/>
  <c r="E25" i="2"/>
  <c r="F25" i="2" s="1"/>
  <c r="G25" i="2" s="1"/>
  <c r="H25" i="2" s="1"/>
  <c r="I25" i="2" s="1"/>
  <c r="E26" i="2"/>
  <c r="F26" i="2" s="1"/>
  <c r="G26" i="2" s="1"/>
  <c r="H26" i="2" s="1"/>
  <c r="I26" i="2"/>
  <c r="E27" i="2"/>
  <c r="F27" i="2"/>
  <c r="G27" i="2"/>
  <c r="H27" i="2"/>
  <c r="I27" i="2" s="1"/>
  <c r="E28" i="2"/>
  <c r="F28" i="2" s="1"/>
  <c r="G28" i="2" s="1"/>
  <c r="H28" i="2" s="1"/>
  <c r="I28" i="2" s="1"/>
  <c r="E29" i="2"/>
  <c r="F29" i="2" s="1"/>
  <c r="G29" i="2" s="1"/>
  <c r="H29" i="2" s="1"/>
  <c r="I29" i="2"/>
  <c r="E30" i="2"/>
  <c r="F30" i="2" s="1"/>
  <c r="G30" i="2" s="1"/>
  <c r="H30" i="2" s="1"/>
  <c r="I30" i="2" s="1"/>
  <c r="E31" i="2"/>
  <c r="F31" i="2"/>
  <c r="G31" i="2"/>
  <c r="H31" i="2"/>
  <c r="I31" i="2" s="1"/>
  <c r="E32" i="2"/>
  <c r="F32" i="2" s="1"/>
  <c r="G32" i="2" s="1"/>
  <c r="H32" i="2" s="1"/>
  <c r="I32" i="2" s="1"/>
  <c r="E33" i="2"/>
  <c r="F33" i="2" s="1"/>
  <c r="G33" i="2" s="1"/>
  <c r="H33" i="2" s="1"/>
  <c r="I33" i="2" s="1"/>
  <c r="E34" i="2"/>
  <c r="F34" i="2" s="1"/>
  <c r="G34" i="2" s="1"/>
  <c r="H34" i="2" s="1"/>
  <c r="I34" i="2" s="1"/>
  <c r="E35" i="2"/>
  <c r="F35" i="2"/>
  <c r="G35" i="2"/>
  <c r="H35" i="2"/>
  <c r="I35" i="2" s="1"/>
  <c r="E36" i="2"/>
  <c r="F36" i="2" s="1"/>
  <c r="G36" i="2" s="1"/>
  <c r="H36" i="2" s="1"/>
  <c r="I36" i="2" s="1"/>
  <c r="E37" i="2"/>
  <c r="F37" i="2" s="1"/>
  <c r="G37" i="2" s="1"/>
  <c r="H37" i="2" s="1"/>
  <c r="I37" i="2"/>
  <c r="E38" i="2"/>
  <c r="F38" i="2" s="1"/>
  <c r="G38" i="2" s="1"/>
  <c r="H38" i="2" s="1"/>
  <c r="I38" i="2" s="1"/>
  <c r="E39" i="2"/>
  <c r="F39" i="2"/>
  <c r="G39" i="2"/>
  <c r="H39" i="2"/>
  <c r="I39" i="2" s="1"/>
  <c r="E40" i="2"/>
  <c r="F40" i="2" s="1"/>
  <c r="G40" i="2" s="1"/>
  <c r="H40" i="2" s="1"/>
  <c r="I40" i="2"/>
  <c r="E41" i="2"/>
  <c r="F41" i="2" s="1"/>
  <c r="G41" i="2" s="1"/>
  <c r="H41" i="2" s="1"/>
  <c r="I41" i="2" s="1"/>
  <c r="E42" i="2"/>
  <c r="F42" i="2" s="1"/>
  <c r="G42" i="2" s="1"/>
  <c r="H42" i="2" s="1"/>
  <c r="I42" i="2" s="1"/>
  <c r="E43" i="2"/>
  <c r="F43" i="2"/>
  <c r="G43" i="2"/>
  <c r="H43" i="2"/>
  <c r="I43" i="2" s="1"/>
  <c r="E44" i="2"/>
  <c r="F44" i="2" s="1"/>
  <c r="G44" i="2" s="1"/>
  <c r="H44" i="2" s="1"/>
  <c r="I44" i="2" s="1"/>
  <c r="E45" i="2"/>
  <c r="F45" i="2" s="1"/>
  <c r="G45" i="2" s="1"/>
  <c r="H45" i="2" s="1"/>
  <c r="I45" i="2"/>
  <c r="E46" i="2"/>
  <c r="F46" i="2" s="1"/>
  <c r="G46" i="2" s="1"/>
  <c r="H46" i="2" s="1"/>
  <c r="I46" i="2" s="1"/>
  <c r="E47" i="2"/>
  <c r="F47" i="2"/>
  <c r="G47" i="2" s="1"/>
  <c r="H47" i="2"/>
  <c r="I47" i="2" s="1"/>
  <c r="E48" i="2"/>
  <c r="F48" i="2"/>
  <c r="G48" i="2" s="1"/>
  <c r="H48" i="2" s="1"/>
  <c r="I48" i="2"/>
  <c r="E49" i="2"/>
  <c r="F49" i="2" s="1"/>
  <c r="G49" i="2" s="1"/>
  <c r="H49" i="2" s="1"/>
  <c r="I49" i="2" s="1"/>
  <c r="E50" i="2"/>
  <c r="F50" i="2" s="1"/>
  <c r="G50" i="2"/>
  <c r="H50" i="2" s="1"/>
  <c r="I50" i="2" s="1"/>
  <c r="E51" i="2"/>
  <c r="F51" i="2"/>
  <c r="G51" i="2" s="1"/>
  <c r="H51" i="2"/>
  <c r="I51" i="2" s="1"/>
  <c r="E52" i="2"/>
  <c r="F52" i="2"/>
  <c r="G52" i="2" s="1"/>
  <c r="H52" i="2" s="1"/>
  <c r="I52" i="2" s="1"/>
  <c r="E53" i="2"/>
  <c r="F53" i="2" s="1"/>
  <c r="G53" i="2" s="1"/>
  <c r="H53" i="2" s="1"/>
  <c r="I53" i="2"/>
  <c r="E54" i="2"/>
  <c r="F54" i="2" s="1"/>
  <c r="G54" i="2" s="1"/>
  <c r="H54" i="2" s="1"/>
  <c r="I54" i="2" s="1"/>
  <c r="E55" i="2"/>
  <c r="F55" i="2"/>
  <c r="G55" i="2" s="1"/>
  <c r="H55" i="2"/>
  <c r="I55" i="2" s="1"/>
  <c r="E56" i="2"/>
  <c r="F56" i="2"/>
  <c r="G56" i="2" s="1"/>
  <c r="H56" i="2" s="1"/>
  <c r="I56" i="2"/>
  <c r="E57" i="2"/>
  <c r="F57" i="2" s="1"/>
  <c r="G57" i="2" s="1"/>
  <c r="H57" i="2" s="1"/>
  <c r="I57" i="2" s="1"/>
  <c r="E58" i="2"/>
  <c r="F58" i="2" s="1"/>
  <c r="G58" i="2"/>
  <c r="H58" i="2" s="1"/>
  <c r="I58" i="2" s="1"/>
  <c r="E59" i="2"/>
  <c r="F59" i="2"/>
  <c r="G59" i="2" s="1"/>
  <c r="H59" i="2"/>
  <c r="I59" i="2" s="1"/>
  <c r="E60" i="2"/>
  <c r="F60" i="2"/>
  <c r="G60" i="2" s="1"/>
  <c r="H60" i="2" s="1"/>
  <c r="I60" i="2" s="1"/>
  <c r="E61" i="2"/>
  <c r="F61" i="2" s="1"/>
  <c r="G61" i="2" s="1"/>
  <c r="H61" i="2" s="1"/>
  <c r="I61" i="2"/>
  <c r="E62" i="2"/>
  <c r="F62" i="2" s="1"/>
  <c r="G62" i="2" s="1"/>
  <c r="H62" i="2" s="1"/>
  <c r="I62" i="2" s="1"/>
  <c r="E63" i="2"/>
  <c r="F63" i="2"/>
  <c r="G63" i="2" s="1"/>
  <c r="H63" i="2"/>
  <c r="I63" i="2" s="1"/>
  <c r="E64" i="2"/>
  <c r="F64" i="2"/>
  <c r="G64" i="2" s="1"/>
  <c r="H64" i="2" s="1"/>
  <c r="I64" i="2"/>
  <c r="E65" i="2"/>
  <c r="F65" i="2" s="1"/>
  <c r="G65" i="2" s="1"/>
  <c r="H65" i="2" s="1"/>
  <c r="I65" i="2" s="1"/>
  <c r="E66" i="2"/>
  <c r="F66" i="2" s="1"/>
  <c r="G66" i="2"/>
  <c r="H66" i="2" s="1"/>
  <c r="I66" i="2" s="1"/>
  <c r="E67" i="2"/>
  <c r="F67" i="2"/>
  <c r="G67" i="2" s="1"/>
  <c r="H67" i="2"/>
  <c r="I67" i="2" s="1"/>
  <c r="E4" i="2"/>
  <c r="F4" i="2"/>
  <c r="G4" i="2" s="1"/>
  <c r="H4" i="2" s="1"/>
  <c r="I4" i="2" s="1"/>
  <c r="E5" i="3"/>
  <c r="F5" i="3" s="1"/>
  <c r="G5" i="3"/>
  <c r="H5" i="3" s="1"/>
  <c r="I5" i="3"/>
  <c r="E6" i="3"/>
  <c r="F6" i="3"/>
  <c r="G6" i="3" s="1"/>
  <c r="H6" i="3"/>
  <c r="I6" i="3" s="1"/>
  <c r="E7" i="3"/>
  <c r="F7" i="3"/>
  <c r="G7" i="3" s="1"/>
  <c r="H7" i="3" s="1"/>
  <c r="I7" i="3" s="1"/>
  <c r="E8" i="3"/>
  <c r="F8" i="3"/>
  <c r="G8" i="3" s="1"/>
  <c r="H8" i="3" s="1"/>
  <c r="I8" i="3"/>
  <c r="E9" i="3"/>
  <c r="F9" i="3" s="1"/>
  <c r="G9" i="3"/>
  <c r="H9" i="3" s="1"/>
  <c r="I9" i="3"/>
  <c r="E10" i="3"/>
  <c r="F10" i="3"/>
  <c r="G10" i="3" s="1"/>
  <c r="H10" i="3"/>
  <c r="I10" i="3" s="1"/>
  <c r="E11" i="3"/>
  <c r="F11" i="3"/>
  <c r="G11" i="3" s="1"/>
  <c r="H11" i="3" s="1"/>
  <c r="I11" i="3" s="1"/>
  <c r="E12" i="3"/>
  <c r="F12" i="3"/>
  <c r="G12" i="3" s="1"/>
  <c r="H12" i="3" s="1"/>
  <c r="I12" i="3" s="1"/>
  <c r="E13" i="3"/>
  <c r="F13" i="3" s="1"/>
  <c r="G13" i="3"/>
  <c r="H13" i="3" s="1"/>
  <c r="I13" i="3"/>
  <c r="E14" i="3"/>
  <c r="F14" i="3"/>
  <c r="G14" i="3" s="1"/>
  <c r="H14" i="3"/>
  <c r="I14" i="3" s="1"/>
  <c r="E15" i="3"/>
  <c r="F15" i="3" s="1"/>
  <c r="G15" i="3" s="1"/>
  <c r="H15" i="3" s="1"/>
  <c r="I15" i="3" s="1"/>
  <c r="E16" i="3"/>
  <c r="F16" i="3"/>
  <c r="G16" i="3" s="1"/>
  <c r="H16" i="3" s="1"/>
  <c r="I16" i="3"/>
  <c r="E17" i="3"/>
  <c r="F17" i="3" s="1"/>
  <c r="G17" i="3"/>
  <c r="H17" i="3" s="1"/>
  <c r="I17" i="3"/>
  <c r="E18" i="3"/>
  <c r="F18" i="3"/>
  <c r="G18" i="3" s="1"/>
  <c r="H18" i="3"/>
  <c r="I18" i="3" s="1"/>
  <c r="E19" i="3"/>
  <c r="F19" i="3"/>
  <c r="G19" i="3" s="1"/>
  <c r="H19" i="3" s="1"/>
  <c r="I19" i="3" s="1"/>
  <c r="E20" i="3"/>
  <c r="F20" i="3"/>
  <c r="G20" i="3" s="1"/>
  <c r="H20" i="3" s="1"/>
  <c r="I20" i="3"/>
  <c r="E21" i="3"/>
  <c r="F21" i="3" s="1"/>
  <c r="G21" i="3"/>
  <c r="H21" i="3" s="1"/>
  <c r="I21" i="3"/>
  <c r="E22" i="3"/>
  <c r="F22" i="3"/>
  <c r="G22" i="3" s="1"/>
  <c r="H22" i="3"/>
  <c r="I22" i="3" s="1"/>
  <c r="E23" i="3"/>
  <c r="F23" i="3"/>
  <c r="G23" i="3" s="1"/>
  <c r="H23" i="3" s="1"/>
  <c r="I23" i="3" s="1"/>
  <c r="E24" i="3"/>
  <c r="F24" i="3"/>
  <c r="G24" i="3" s="1"/>
  <c r="H24" i="3" s="1"/>
  <c r="I24" i="3"/>
  <c r="E4" i="3"/>
  <c r="F4" i="3"/>
  <c r="G4" i="3" s="1"/>
  <c r="H4" i="3"/>
  <c r="I4" i="3"/>
  <c r="E8" i="1"/>
  <c r="F8" i="1"/>
  <c r="G8" i="1" s="1"/>
  <c r="H8" i="1" s="1"/>
  <c r="I8" i="1" s="1"/>
  <c r="E9" i="1"/>
  <c r="F9" i="1" s="1"/>
  <c r="G9" i="1"/>
  <c r="H9" i="1" s="1"/>
  <c r="I9" i="1" s="1"/>
  <c r="E10" i="1"/>
  <c r="F10" i="1"/>
  <c r="G10" i="1" s="1"/>
  <c r="H10" i="1" s="1"/>
  <c r="I10" i="1" s="1"/>
  <c r="E11" i="1"/>
  <c r="F11" i="1"/>
  <c r="G11" i="1" s="1"/>
  <c r="H11" i="1" s="1"/>
  <c r="I11" i="1" s="1"/>
  <c r="E12" i="1"/>
  <c r="F12" i="1"/>
  <c r="G12" i="1" s="1"/>
  <c r="H12" i="1" s="1"/>
  <c r="I12" i="1" s="1"/>
  <c r="E13" i="1"/>
  <c r="F13" i="1" s="1"/>
  <c r="G13" i="1"/>
  <c r="H13" i="1" s="1"/>
  <c r="I13" i="1" s="1"/>
  <c r="E14" i="1"/>
  <c r="F14" i="1"/>
  <c r="G14" i="1" s="1"/>
  <c r="H14" i="1" s="1"/>
  <c r="I14" i="1" s="1"/>
  <c r="E15" i="1"/>
  <c r="F15" i="1"/>
  <c r="G15" i="1" s="1"/>
  <c r="H15" i="1" s="1"/>
  <c r="I15" i="1" s="1"/>
  <c r="E16" i="1"/>
  <c r="F16" i="1"/>
  <c r="G16" i="1" s="1"/>
  <c r="H16" i="1" s="1"/>
  <c r="I16" i="1" s="1"/>
  <c r="E17" i="1"/>
  <c r="F17" i="1" s="1"/>
  <c r="G17" i="1"/>
  <c r="H17" i="1" s="1"/>
  <c r="I17" i="1" s="1"/>
  <c r="E18" i="1"/>
  <c r="F18" i="1"/>
  <c r="G18" i="1" s="1"/>
  <c r="H18" i="1" s="1"/>
  <c r="I18" i="1" s="1"/>
  <c r="E19" i="1"/>
  <c r="F19" i="1"/>
  <c r="G19" i="1" s="1"/>
  <c r="H19" i="1" s="1"/>
  <c r="I19" i="1" s="1"/>
  <c r="E20" i="1"/>
  <c r="F20" i="1"/>
  <c r="G20" i="1" s="1"/>
  <c r="H20" i="1" s="1"/>
  <c r="I20" i="1" s="1"/>
  <c r="E21" i="1"/>
  <c r="F21" i="1" s="1"/>
  <c r="G21" i="1"/>
  <c r="H21" i="1" s="1"/>
  <c r="I21" i="1" s="1"/>
  <c r="E22" i="1"/>
  <c r="F22" i="1"/>
  <c r="G22" i="1" s="1"/>
  <c r="H22" i="1" s="1"/>
  <c r="I22" i="1" s="1"/>
  <c r="E23" i="1"/>
  <c r="F23" i="1"/>
  <c r="G23" i="1" s="1"/>
  <c r="H23" i="1" s="1"/>
  <c r="I23" i="1" s="1"/>
  <c r="E24" i="1"/>
  <c r="F24" i="1"/>
  <c r="G24" i="1" s="1"/>
  <c r="H24" i="1" s="1"/>
  <c r="I24" i="1" s="1"/>
  <c r="E25" i="1"/>
  <c r="F25" i="1" s="1"/>
  <c r="G25" i="1"/>
  <c r="H25" i="1" s="1"/>
  <c r="I25" i="1" s="1"/>
  <c r="E26" i="1"/>
  <c r="F26" i="1"/>
  <c r="G26" i="1" s="1"/>
  <c r="H26" i="1" s="1"/>
  <c r="I26" i="1" s="1"/>
  <c r="E27" i="1"/>
  <c r="F27" i="1"/>
  <c r="G27" i="1" s="1"/>
  <c r="H27" i="1" s="1"/>
  <c r="I27" i="1" s="1"/>
  <c r="E28" i="1"/>
  <c r="F28" i="1"/>
  <c r="G28" i="1" s="1"/>
  <c r="H28" i="1" s="1"/>
  <c r="I28" i="1" s="1"/>
  <c r="E29" i="1"/>
  <c r="F29" i="1" s="1"/>
  <c r="G29" i="1"/>
  <c r="H29" i="1" s="1"/>
  <c r="I29" i="1" s="1"/>
  <c r="E30" i="1"/>
  <c r="F30" i="1"/>
  <c r="G30" i="1" s="1"/>
  <c r="H30" i="1" s="1"/>
  <c r="I30" i="1" s="1"/>
  <c r="E31" i="1"/>
  <c r="F31" i="1"/>
  <c r="G31" i="1" s="1"/>
  <c r="H31" i="1" s="1"/>
  <c r="I31" i="1" s="1"/>
  <c r="E32" i="1"/>
  <c r="F32" i="1"/>
  <c r="G32" i="1" s="1"/>
  <c r="H32" i="1" s="1"/>
  <c r="I32" i="1" s="1"/>
  <c r="E33" i="1"/>
  <c r="F33" i="1" s="1"/>
  <c r="G33" i="1"/>
  <c r="H33" i="1" s="1"/>
  <c r="I33" i="1" s="1"/>
  <c r="E34" i="1"/>
  <c r="F34" i="1"/>
  <c r="G34" i="1" s="1"/>
  <c r="H34" i="1" s="1"/>
  <c r="I34" i="1" s="1"/>
  <c r="E35" i="1"/>
  <c r="F35" i="1"/>
  <c r="G35" i="1" s="1"/>
  <c r="H35" i="1" s="1"/>
  <c r="I35" i="1" s="1"/>
  <c r="E36" i="1"/>
  <c r="F36" i="1"/>
  <c r="G36" i="1" s="1"/>
  <c r="H36" i="1" s="1"/>
  <c r="I36" i="1" s="1"/>
  <c r="E37" i="1"/>
  <c r="F37" i="1" s="1"/>
  <c r="G37" i="1"/>
  <c r="H37" i="1" s="1"/>
  <c r="I37" i="1" s="1"/>
  <c r="E38" i="1"/>
  <c r="F38" i="1"/>
  <c r="G38" i="1" s="1"/>
  <c r="H38" i="1" s="1"/>
  <c r="I38" i="1" s="1"/>
  <c r="E39" i="1"/>
  <c r="F39" i="1" s="1"/>
  <c r="G39" i="1" s="1"/>
  <c r="H39" i="1"/>
  <c r="I39" i="1"/>
  <c r="E40" i="1"/>
  <c r="F40" i="1"/>
  <c r="G40" i="1"/>
  <c r="H40" i="1"/>
  <c r="I40" i="1" s="1"/>
  <c r="E41" i="1"/>
  <c r="F41" i="1"/>
  <c r="G41" i="1"/>
  <c r="H41" i="1" s="1"/>
  <c r="I41" i="1" s="1"/>
  <c r="E42" i="1"/>
  <c r="F42" i="1" s="1"/>
  <c r="G42" i="1" s="1"/>
  <c r="H42" i="1" s="1"/>
  <c r="I42" i="1" s="1"/>
  <c r="E43" i="1"/>
  <c r="F43" i="1" s="1"/>
  <c r="G43" i="1" s="1"/>
  <c r="H43" i="1"/>
  <c r="I43" i="1" s="1"/>
  <c r="E44" i="1"/>
  <c r="F44" i="1"/>
  <c r="G44" i="1"/>
  <c r="H44" i="1" s="1"/>
  <c r="I44" i="1" s="1"/>
  <c r="E45" i="1"/>
  <c r="F45" i="1"/>
  <c r="G45" i="1"/>
  <c r="H45" i="1" s="1"/>
  <c r="I45" i="1" s="1"/>
  <c r="E46" i="1"/>
  <c r="F46" i="1"/>
  <c r="G46" i="1" s="1"/>
  <c r="H46" i="1" s="1"/>
  <c r="I46" i="1"/>
  <c r="E47" i="1"/>
  <c r="F47" i="1" s="1"/>
  <c r="G47" i="1" s="1"/>
  <c r="H47" i="1" s="1"/>
  <c r="I47" i="1" s="1"/>
  <c r="E48" i="1"/>
  <c r="F48" i="1"/>
  <c r="G48" i="1"/>
  <c r="H48" i="1"/>
  <c r="I48" i="1" s="1"/>
  <c r="E49" i="1"/>
  <c r="F49" i="1"/>
  <c r="G49" i="1" s="1"/>
  <c r="H49" i="1" s="1"/>
  <c r="I49" i="1" s="1"/>
  <c r="E50" i="1"/>
  <c r="F50" i="1"/>
  <c r="G50" i="1" s="1"/>
  <c r="H50" i="1" s="1"/>
  <c r="I50" i="1"/>
  <c r="E51" i="1"/>
  <c r="F51" i="1" s="1"/>
  <c r="G51" i="1" s="1"/>
  <c r="H51" i="1"/>
  <c r="I51" i="1"/>
  <c r="E52" i="1"/>
  <c r="F52" i="1"/>
  <c r="G52" i="1"/>
  <c r="H52" i="1"/>
  <c r="I52" i="1" s="1"/>
  <c r="E53" i="1"/>
  <c r="F53" i="1"/>
  <c r="G53" i="1"/>
  <c r="H53" i="1" s="1"/>
  <c r="I53" i="1" s="1"/>
  <c r="E54" i="1"/>
  <c r="F54" i="1"/>
  <c r="G54" i="1" s="1"/>
  <c r="H54" i="1" s="1"/>
  <c r="I54" i="1" s="1"/>
  <c r="E55" i="1"/>
  <c r="F55" i="1" s="1"/>
  <c r="G55" i="1" s="1"/>
  <c r="H55" i="1"/>
  <c r="I55" i="1"/>
  <c r="E56" i="1"/>
  <c r="F56" i="1"/>
  <c r="G56" i="1"/>
  <c r="H56" i="1"/>
  <c r="I56" i="1" s="1"/>
  <c r="E57" i="1"/>
  <c r="F57" i="1"/>
  <c r="G57" i="1"/>
  <c r="H57" i="1" s="1"/>
  <c r="I57" i="1" s="1"/>
  <c r="E58" i="1"/>
  <c r="F58" i="1" s="1"/>
  <c r="G58" i="1" s="1"/>
  <c r="H58" i="1" s="1"/>
  <c r="I58" i="1" s="1"/>
  <c r="E59" i="1"/>
  <c r="F59" i="1" s="1"/>
  <c r="G59" i="1"/>
  <c r="H59" i="1" s="1"/>
  <c r="I59" i="1" s="1"/>
  <c r="E60" i="1"/>
  <c r="F60" i="1"/>
  <c r="G60" i="1" s="1"/>
  <c r="H60" i="1" s="1"/>
  <c r="I60" i="1" s="1"/>
  <c r="E61" i="1"/>
  <c r="F61" i="1"/>
  <c r="G61" i="1" s="1"/>
  <c r="H61" i="1" s="1"/>
  <c r="I61" i="1" s="1"/>
  <c r="E62" i="1"/>
  <c r="F62" i="1"/>
  <c r="G62" i="1" s="1"/>
  <c r="H62" i="1" s="1"/>
  <c r="I62" i="1" s="1"/>
  <c r="E63" i="1"/>
  <c r="F63" i="1" s="1"/>
  <c r="G63" i="1"/>
  <c r="H63" i="1" s="1"/>
  <c r="I63" i="1" s="1"/>
  <c r="E64" i="1"/>
  <c r="F64" i="1"/>
  <c r="G64" i="1" s="1"/>
  <c r="H64" i="1" s="1"/>
  <c r="I64" i="1" s="1"/>
  <c r="E65" i="1"/>
  <c r="F65" i="1"/>
  <c r="G65" i="1" s="1"/>
  <c r="H65" i="1" s="1"/>
  <c r="I65" i="1" s="1"/>
  <c r="E66" i="1"/>
  <c r="F66" i="1"/>
  <c r="G66" i="1" s="1"/>
  <c r="H66" i="1" s="1"/>
  <c r="I66" i="1" s="1"/>
  <c r="E67" i="1"/>
  <c r="F67" i="1" s="1"/>
  <c r="G67" i="1"/>
  <c r="H67" i="1" s="1"/>
  <c r="I67" i="1" s="1"/>
  <c r="E68" i="1"/>
  <c r="F68" i="1"/>
  <c r="G68" i="1" s="1"/>
  <c r="H68" i="1" s="1"/>
  <c r="I68" i="1" s="1"/>
  <c r="E69" i="1"/>
  <c r="F69" i="1"/>
  <c r="G69" i="1" s="1"/>
  <c r="H69" i="1" s="1"/>
  <c r="I69" i="1" s="1"/>
  <c r="E70" i="1"/>
  <c r="F70" i="1"/>
  <c r="G70" i="1" s="1"/>
  <c r="H70" i="1" s="1"/>
  <c r="I70" i="1" s="1"/>
  <c r="E71" i="1"/>
  <c r="F71" i="1" s="1"/>
  <c r="G71" i="1"/>
  <c r="H71" i="1" s="1"/>
  <c r="I71" i="1" s="1"/>
  <c r="E72" i="1"/>
  <c r="F72" i="1"/>
  <c r="G72" i="1" s="1"/>
  <c r="H72" i="1" s="1"/>
  <c r="I72" i="1" s="1"/>
  <c r="E73" i="1"/>
  <c r="F73" i="1"/>
  <c r="G73" i="1" s="1"/>
  <c r="H73" i="1" s="1"/>
  <c r="I73" i="1" s="1"/>
  <c r="E74" i="1"/>
  <c r="F74" i="1"/>
  <c r="G74" i="1" s="1"/>
  <c r="H74" i="1" s="1"/>
  <c r="I74" i="1" s="1"/>
  <c r="E75" i="1"/>
  <c r="F75" i="1" s="1"/>
  <c r="G75" i="1"/>
  <c r="H75" i="1" s="1"/>
  <c r="I75" i="1" s="1"/>
  <c r="E76" i="1"/>
  <c r="F76" i="1"/>
  <c r="G76" i="1" s="1"/>
  <c r="H76" i="1" s="1"/>
  <c r="I76" i="1" s="1"/>
  <c r="E77" i="1"/>
  <c r="F77" i="1"/>
  <c r="G77" i="1" s="1"/>
  <c r="H77" i="1" s="1"/>
  <c r="I77" i="1" s="1"/>
  <c r="E78" i="1"/>
  <c r="F78" i="1"/>
  <c r="G78" i="1" s="1"/>
  <c r="H78" i="1" s="1"/>
  <c r="I78" i="1" s="1"/>
  <c r="E79" i="1"/>
  <c r="F79" i="1" s="1"/>
  <c r="G79" i="1"/>
  <c r="H79" i="1" s="1"/>
  <c r="I79" i="1" s="1"/>
  <c r="E80" i="1"/>
  <c r="F80" i="1"/>
  <c r="G80" i="1" s="1"/>
  <c r="H80" i="1" s="1"/>
  <c r="I80" i="1" s="1"/>
  <c r="E81" i="1"/>
  <c r="F81" i="1"/>
  <c r="G81" i="1" s="1"/>
  <c r="H81" i="1" s="1"/>
  <c r="I81" i="1" s="1"/>
  <c r="E82" i="1"/>
  <c r="F82" i="1"/>
  <c r="G82" i="1" s="1"/>
  <c r="H82" i="1" s="1"/>
  <c r="I82" i="1" s="1"/>
  <c r="E83" i="1"/>
  <c r="F83" i="1" s="1"/>
  <c r="G83" i="1"/>
  <c r="H83" i="1" s="1"/>
  <c r="I83" i="1" s="1"/>
  <c r="E84" i="1"/>
  <c r="F84" i="1"/>
  <c r="G84" i="1" s="1"/>
  <c r="H84" i="1" s="1"/>
  <c r="I84" i="1" s="1"/>
  <c r="E85" i="1"/>
  <c r="F85" i="1"/>
  <c r="G85" i="1" s="1"/>
  <c r="H85" i="1" s="1"/>
  <c r="I85" i="1" s="1"/>
  <c r="E86" i="1"/>
  <c r="F86" i="1"/>
  <c r="G86" i="1" s="1"/>
  <c r="H86" i="1" s="1"/>
  <c r="I86" i="1" s="1"/>
  <c r="E87" i="1"/>
  <c r="F87" i="1" s="1"/>
  <c r="G87" i="1"/>
  <c r="H87" i="1" s="1"/>
  <c r="I87" i="1" s="1"/>
  <c r="E88" i="1"/>
  <c r="F88" i="1"/>
  <c r="G88" i="1" s="1"/>
  <c r="H88" i="1" s="1"/>
  <c r="I88" i="1" s="1"/>
  <c r="E89" i="1"/>
  <c r="F89" i="1"/>
  <c r="G89" i="1" s="1"/>
  <c r="H89" i="1" s="1"/>
  <c r="I89" i="1" s="1"/>
  <c r="E90" i="1"/>
  <c r="F90" i="1"/>
  <c r="G90" i="1" s="1"/>
  <c r="H90" i="1" s="1"/>
  <c r="I90" i="1" s="1"/>
  <c r="E91" i="1"/>
  <c r="F91" i="1" s="1"/>
  <c r="G91" i="1"/>
  <c r="H91" i="1" s="1"/>
  <c r="I91" i="1" s="1"/>
  <c r="E92" i="1"/>
  <c r="F92" i="1"/>
  <c r="G92" i="1" s="1"/>
  <c r="H92" i="1" s="1"/>
  <c r="I92" i="1" s="1"/>
  <c r="E93" i="1"/>
  <c r="F93" i="1"/>
  <c r="G93" i="1" s="1"/>
  <c r="H93" i="1" s="1"/>
  <c r="I93" i="1" s="1"/>
  <c r="E94" i="1"/>
  <c r="F94" i="1"/>
  <c r="G94" i="1" s="1"/>
  <c r="H94" i="1" s="1"/>
  <c r="I94" i="1" s="1"/>
  <c r="E95" i="1"/>
  <c r="F95" i="1" s="1"/>
  <c r="G95" i="1"/>
  <c r="H95" i="1" s="1"/>
  <c r="I95" i="1" s="1"/>
  <c r="E96" i="1"/>
  <c r="F96" i="1"/>
  <c r="G96" i="1" s="1"/>
  <c r="H96" i="1" s="1"/>
  <c r="I96" i="1" s="1"/>
  <c r="E97" i="1"/>
  <c r="F97" i="1"/>
  <c r="G97" i="1" s="1"/>
  <c r="H97" i="1" s="1"/>
  <c r="I97" i="1" s="1"/>
  <c r="E98" i="1"/>
  <c r="F98" i="1"/>
  <c r="G98" i="1" s="1"/>
  <c r="H98" i="1" s="1"/>
  <c r="I98" i="1" s="1"/>
  <c r="E99" i="1"/>
  <c r="F99" i="1" s="1"/>
  <c r="G99" i="1"/>
  <c r="H99" i="1" s="1"/>
  <c r="I99" i="1" s="1"/>
  <c r="E100" i="1"/>
  <c r="F100" i="1"/>
  <c r="G100" i="1" s="1"/>
  <c r="H100" i="1" s="1"/>
  <c r="I100" i="1" s="1"/>
  <c r="E101" i="1"/>
  <c r="F101" i="1"/>
  <c r="G101" i="1" s="1"/>
  <c r="H101" i="1" s="1"/>
  <c r="I101" i="1" s="1"/>
  <c r="E102" i="1"/>
  <c r="F102" i="1"/>
  <c r="G102" i="1" s="1"/>
  <c r="H102" i="1" s="1"/>
  <c r="I102" i="1" s="1"/>
  <c r="E103" i="1"/>
  <c r="F103" i="1" s="1"/>
  <c r="G103" i="1"/>
  <c r="H103" i="1" s="1"/>
  <c r="I103" i="1" s="1"/>
  <c r="E104" i="1"/>
  <c r="F104" i="1"/>
  <c r="G104" i="1" s="1"/>
  <c r="H104" i="1" s="1"/>
  <c r="I104" i="1" s="1"/>
  <c r="E105" i="1"/>
  <c r="F105" i="1"/>
  <c r="G105" i="1" s="1"/>
  <c r="H105" i="1" s="1"/>
  <c r="I105" i="1" s="1"/>
  <c r="E106" i="1"/>
  <c r="F106" i="1"/>
  <c r="G106" i="1" s="1"/>
  <c r="H106" i="1" s="1"/>
  <c r="I106" i="1" s="1"/>
  <c r="E107" i="1"/>
  <c r="F107" i="1" s="1"/>
  <c r="G107" i="1"/>
  <c r="H107" i="1" s="1"/>
  <c r="I107" i="1" s="1"/>
  <c r="E108" i="1"/>
  <c r="F108" i="1"/>
  <c r="G108" i="1" s="1"/>
  <c r="H108" i="1" s="1"/>
  <c r="I108" i="1" s="1"/>
  <c r="E109" i="1"/>
  <c r="F109" i="1"/>
  <c r="G109" i="1" s="1"/>
  <c r="H109" i="1" s="1"/>
  <c r="I109" i="1" s="1"/>
  <c r="E5" i="1"/>
  <c r="F5" i="1"/>
  <c r="G5" i="1" s="1"/>
  <c r="H5" i="1" s="1"/>
  <c r="I5" i="1" s="1"/>
  <c r="E6" i="1"/>
  <c r="F6" i="1" s="1"/>
  <c r="G6" i="1"/>
  <c r="H6" i="1" s="1"/>
  <c r="I6" i="1" s="1"/>
  <c r="E7" i="1"/>
  <c r="F7" i="1"/>
  <c r="G7" i="1" s="1"/>
  <c r="H7" i="1" s="1"/>
  <c r="I7" i="1" s="1"/>
  <c r="E4" i="1"/>
  <c r="F4" i="1"/>
  <c r="G4" i="1" s="1"/>
  <c r="H4" i="1" s="1"/>
  <c r="I4" i="1" s="1"/>
</calcChain>
</file>

<file path=xl/sharedStrings.xml><?xml version="1.0" encoding="utf-8"?>
<sst xmlns="http://schemas.openxmlformats.org/spreadsheetml/2006/main" count="268" uniqueCount="99">
  <si>
    <t>A</t>
  </si>
  <si>
    <t>Z</t>
  </si>
  <si>
    <t>Element</t>
  </si>
  <si>
    <t>Mass/u</t>
  </si>
  <si>
    <t>neutron</t>
  </si>
  <si>
    <t>H (p+e)</t>
  </si>
  <si>
    <t>He</t>
  </si>
  <si>
    <t>Li</t>
  </si>
  <si>
    <t>Be</t>
  </si>
  <si>
    <t>B</t>
  </si>
  <si>
    <t>C</t>
  </si>
  <si>
    <t>N</t>
  </si>
  <si>
    <t>O</t>
  </si>
  <si>
    <t>F</t>
  </si>
  <si>
    <t>Ne</t>
  </si>
  <si>
    <t>Na</t>
  </si>
  <si>
    <t>Mg</t>
  </si>
  <si>
    <t>Al</t>
  </si>
  <si>
    <t>Si</t>
  </si>
  <si>
    <t>P</t>
  </si>
  <si>
    <t>S</t>
  </si>
  <si>
    <t>Cl</t>
  </si>
  <si>
    <t>Ar</t>
  </si>
  <si>
    <t>K</t>
  </si>
  <si>
    <t>Ca</t>
  </si>
  <si>
    <t>Sc</t>
  </si>
  <si>
    <t>Ti</t>
  </si>
  <si>
    <t>V</t>
  </si>
  <si>
    <t>Cr</t>
  </si>
  <si>
    <t>Mn</t>
  </si>
  <si>
    <t>Fe</t>
  </si>
  <si>
    <t>Co</t>
  </si>
  <si>
    <t>Ni</t>
  </si>
  <si>
    <t>Cu</t>
  </si>
  <si>
    <t>Zn</t>
  </si>
  <si>
    <t>Ga</t>
  </si>
  <si>
    <t>Ge</t>
  </si>
  <si>
    <t>As</t>
  </si>
  <si>
    <t>Se</t>
  </si>
  <si>
    <t>Br</t>
  </si>
  <si>
    <t>Kr</t>
  </si>
  <si>
    <t>Rb</t>
  </si>
  <si>
    <t>Sr</t>
  </si>
  <si>
    <t>Y</t>
  </si>
  <si>
    <t>Zr</t>
  </si>
  <si>
    <t>Mo</t>
  </si>
  <si>
    <t>Ru</t>
  </si>
  <si>
    <t>Ag</t>
  </si>
  <si>
    <t>Sn</t>
  </si>
  <si>
    <t>Te</t>
  </si>
  <si>
    <t>Xe</t>
  </si>
  <si>
    <t>Ba</t>
  </si>
  <si>
    <t>Nd</t>
  </si>
  <si>
    <t>Sm</t>
  </si>
  <si>
    <t>Dy</t>
  </si>
  <si>
    <t>Hf</t>
  </si>
  <si>
    <t>W</t>
  </si>
  <si>
    <t>Os</t>
  </si>
  <si>
    <t>Pt</t>
  </si>
  <si>
    <t>Au</t>
  </si>
  <si>
    <t>Bi</t>
  </si>
  <si>
    <t>Th</t>
  </si>
  <si>
    <t>U</t>
  </si>
  <si>
    <t>H</t>
  </si>
  <si>
    <t>Pd</t>
  </si>
  <si>
    <t>Cd</t>
  </si>
  <si>
    <t>Sb</t>
  </si>
  <si>
    <t>Eu</t>
  </si>
  <si>
    <t>Gd</t>
  </si>
  <si>
    <t>Er</t>
  </si>
  <si>
    <t>Ir</t>
  </si>
  <si>
    <t>Hg</t>
  </si>
  <si>
    <t>Pb</t>
  </si>
  <si>
    <t>Rh</t>
  </si>
  <si>
    <t>I</t>
  </si>
  <si>
    <t>Ce</t>
  </si>
  <si>
    <t>Pr</t>
  </si>
  <si>
    <t>Lu</t>
  </si>
  <si>
    <t>Ta</t>
  </si>
  <si>
    <t>Re</t>
  </si>
  <si>
    <t>Tl</t>
  </si>
  <si>
    <t>Ac</t>
  </si>
  <si>
    <t>Pa</t>
  </si>
  <si>
    <t>Np</t>
  </si>
  <si>
    <t>Po</t>
  </si>
  <si>
    <t>At</t>
  </si>
  <si>
    <t>Rn</t>
  </si>
  <si>
    <t>Ra</t>
  </si>
  <si>
    <t>Constituent mass</t>
  </si>
  <si>
    <t>Mass defect</t>
  </si>
  <si>
    <t>Binding energy</t>
  </si>
  <si>
    <t>BE per nucleon</t>
  </si>
  <si>
    <t>u</t>
  </si>
  <si>
    <t>MeV</t>
  </si>
  <si>
    <t>Mev</t>
  </si>
  <si>
    <t>Stable isotopes</t>
  </si>
  <si>
    <r>
      <t>Beta</t>
    </r>
    <r>
      <rPr>
        <vertAlign val="superscript"/>
        <sz val="14"/>
        <rFont val="Arial"/>
        <family val="2"/>
      </rPr>
      <t xml:space="preserve"> - </t>
    </r>
    <r>
      <rPr>
        <sz val="14"/>
        <rFont val="Arial"/>
        <family val="2"/>
      </rPr>
      <t>emitters</t>
    </r>
  </si>
  <si>
    <t>Alpha emitters</t>
  </si>
  <si>
    <r>
      <t xml:space="preserve">Beta </t>
    </r>
    <r>
      <rPr>
        <vertAlign val="superscript"/>
        <sz val="14"/>
        <rFont val="Arial"/>
        <family val="2"/>
      </rPr>
      <t>+</t>
    </r>
    <r>
      <rPr>
        <sz val="14"/>
        <rFont val="Arial"/>
        <family val="2"/>
      </rPr>
      <t xml:space="preserve"> emitters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</si>
</sst>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000"/>
    <numFmt numFmtId="166" formatCode="0.000"/>
    <numFmt numFmtId="167" formatCode="0.0"/>
  </numFmts>
  <fonts count="15" x14ac:knownFonts="1">
    <font>
      <sz val="10"/>
      <name val="Times New Roman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vertAlign val="subscript"/>
      <sz val="12"/>
      <name val="Arial"/>
      <family val="2"/>
    </font>
    <font>
      <sz val="9.25"/>
      <name val="Arial"/>
    </font>
    <font>
      <sz val="9.25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/>
    </xf>
    <xf numFmtId="165" fontId="4" fillId="0" borderId="0" xfId="0" applyNumberFormat="1" applyFont="1" applyFill="1" applyBorder="1"/>
    <xf numFmtId="167" fontId="4" fillId="0" borderId="0" xfId="0" applyNumberFormat="1" applyFont="1" applyFill="1" applyBorder="1"/>
    <xf numFmtId="166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N-Z Plot</a:t>
            </a:r>
          </a:p>
        </c:rich>
      </c:tx>
      <c:layout>
        <c:manualLayout>
          <c:xMode val="edge"/>
          <c:yMode val="edge"/>
          <c:x val="0.46551724137931033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55172413793098E-2"/>
          <c:y val="0.12104072398190045"/>
          <c:w val="0.84206896551724142"/>
          <c:h val="0.77149321266968329"/>
        </c:manualLayout>
      </c:layout>
      <c:scatterChart>
        <c:scatterStyle val="lineMarker"/>
        <c:varyColors val="0"/>
        <c:ser>
          <c:idx val="0"/>
          <c:order val="0"/>
          <c:tx>
            <c:v>Stable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Stable!$B$4:$B$109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16</c:v>
                </c:pt>
                <c:pt idx="26">
                  <c:v>17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19</c:v>
                </c:pt>
                <c:pt idx="31">
                  <c:v>20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28</c:v>
                </c:pt>
                <c:pt idx="45">
                  <c:v>29</c:v>
                </c:pt>
                <c:pt idx="46">
                  <c:v>29</c:v>
                </c:pt>
                <c:pt idx="47">
                  <c:v>30</c:v>
                </c:pt>
                <c:pt idx="48">
                  <c:v>30</c:v>
                </c:pt>
                <c:pt idx="49">
                  <c:v>31</c:v>
                </c:pt>
                <c:pt idx="50">
                  <c:v>31</c:v>
                </c:pt>
                <c:pt idx="51">
                  <c:v>32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34</c:v>
                </c:pt>
                <c:pt idx="56">
                  <c:v>35</c:v>
                </c:pt>
                <c:pt idx="57">
                  <c:v>35</c:v>
                </c:pt>
                <c:pt idx="58">
                  <c:v>36</c:v>
                </c:pt>
                <c:pt idx="59">
                  <c:v>36</c:v>
                </c:pt>
                <c:pt idx="60">
                  <c:v>37</c:v>
                </c:pt>
                <c:pt idx="61">
                  <c:v>38</c:v>
                </c:pt>
                <c:pt idx="62">
                  <c:v>38</c:v>
                </c:pt>
                <c:pt idx="63">
                  <c:v>39</c:v>
                </c:pt>
                <c:pt idx="64">
                  <c:v>40</c:v>
                </c:pt>
                <c:pt idx="65">
                  <c:v>40</c:v>
                </c:pt>
                <c:pt idx="66">
                  <c:v>42</c:v>
                </c:pt>
                <c:pt idx="67">
                  <c:v>42</c:v>
                </c:pt>
                <c:pt idx="68">
                  <c:v>44</c:v>
                </c:pt>
                <c:pt idx="69">
                  <c:v>44</c:v>
                </c:pt>
                <c:pt idx="70">
                  <c:v>46</c:v>
                </c:pt>
                <c:pt idx="71">
                  <c:v>47</c:v>
                </c:pt>
                <c:pt idx="72">
                  <c:v>48</c:v>
                </c:pt>
                <c:pt idx="73">
                  <c:v>50</c:v>
                </c:pt>
                <c:pt idx="74">
                  <c:v>50</c:v>
                </c:pt>
                <c:pt idx="75">
                  <c:v>51</c:v>
                </c:pt>
                <c:pt idx="76">
                  <c:v>52</c:v>
                </c:pt>
                <c:pt idx="77">
                  <c:v>52</c:v>
                </c:pt>
                <c:pt idx="78">
                  <c:v>54</c:v>
                </c:pt>
                <c:pt idx="79">
                  <c:v>54</c:v>
                </c:pt>
                <c:pt idx="80">
                  <c:v>56</c:v>
                </c:pt>
                <c:pt idx="81">
                  <c:v>56</c:v>
                </c:pt>
                <c:pt idx="82">
                  <c:v>60</c:v>
                </c:pt>
                <c:pt idx="83">
                  <c:v>60</c:v>
                </c:pt>
                <c:pt idx="84">
                  <c:v>62</c:v>
                </c:pt>
                <c:pt idx="85">
                  <c:v>62</c:v>
                </c:pt>
                <c:pt idx="86">
                  <c:v>63</c:v>
                </c:pt>
                <c:pt idx="87">
                  <c:v>64</c:v>
                </c:pt>
                <c:pt idx="88">
                  <c:v>66</c:v>
                </c:pt>
                <c:pt idx="89">
                  <c:v>66</c:v>
                </c:pt>
                <c:pt idx="90">
                  <c:v>68</c:v>
                </c:pt>
                <c:pt idx="91">
                  <c:v>72</c:v>
                </c:pt>
                <c:pt idx="92">
                  <c:v>72</c:v>
                </c:pt>
                <c:pt idx="93">
                  <c:v>74</c:v>
                </c:pt>
                <c:pt idx="94">
                  <c:v>74</c:v>
                </c:pt>
                <c:pt idx="95">
                  <c:v>76</c:v>
                </c:pt>
                <c:pt idx="96">
                  <c:v>76</c:v>
                </c:pt>
                <c:pt idx="97">
                  <c:v>77</c:v>
                </c:pt>
                <c:pt idx="98">
                  <c:v>78</c:v>
                </c:pt>
                <c:pt idx="99">
                  <c:v>78</c:v>
                </c:pt>
                <c:pt idx="100">
                  <c:v>79</c:v>
                </c:pt>
                <c:pt idx="101">
                  <c:v>80</c:v>
                </c:pt>
                <c:pt idx="102">
                  <c:v>82</c:v>
                </c:pt>
                <c:pt idx="103">
                  <c:v>83</c:v>
                </c:pt>
                <c:pt idx="104">
                  <c:v>90</c:v>
                </c:pt>
                <c:pt idx="105">
                  <c:v>92</c:v>
                </c:pt>
              </c:numCache>
            </c:numRef>
          </c:xVal>
          <c:yVal>
            <c:numRef>
              <c:f>Stable!$E$4:$E$109</c:f>
              <c:numCache>
                <c:formatCode>General</c:formatCode>
                <c:ptCount val="10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  <c:pt idx="25">
                  <c:v>18</c:v>
                </c:pt>
                <c:pt idx="26">
                  <c:v>18</c:v>
                </c:pt>
                <c:pt idx="27">
                  <c:v>20</c:v>
                </c:pt>
                <c:pt idx="28">
                  <c:v>22</c:v>
                </c:pt>
                <c:pt idx="29">
                  <c:v>20</c:v>
                </c:pt>
                <c:pt idx="30">
                  <c:v>22</c:v>
                </c:pt>
                <c:pt idx="31">
                  <c:v>20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26</c:v>
                </c:pt>
                <c:pt idx="36">
                  <c:v>28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28</c:v>
                </c:pt>
                <c:pt idx="41">
                  <c:v>30</c:v>
                </c:pt>
                <c:pt idx="42">
                  <c:v>32</c:v>
                </c:pt>
                <c:pt idx="43">
                  <c:v>30</c:v>
                </c:pt>
                <c:pt idx="44">
                  <c:v>32</c:v>
                </c:pt>
                <c:pt idx="45">
                  <c:v>34</c:v>
                </c:pt>
                <c:pt idx="46">
                  <c:v>36</c:v>
                </c:pt>
                <c:pt idx="47">
                  <c:v>34</c:v>
                </c:pt>
                <c:pt idx="48">
                  <c:v>36</c:v>
                </c:pt>
                <c:pt idx="49">
                  <c:v>38</c:v>
                </c:pt>
                <c:pt idx="50">
                  <c:v>40</c:v>
                </c:pt>
                <c:pt idx="51">
                  <c:v>40</c:v>
                </c:pt>
                <c:pt idx="52">
                  <c:v>42</c:v>
                </c:pt>
                <c:pt idx="53">
                  <c:v>42</c:v>
                </c:pt>
                <c:pt idx="54">
                  <c:v>44</c:v>
                </c:pt>
                <c:pt idx="55">
                  <c:v>46</c:v>
                </c:pt>
                <c:pt idx="56">
                  <c:v>44</c:v>
                </c:pt>
                <c:pt idx="57">
                  <c:v>46</c:v>
                </c:pt>
                <c:pt idx="58">
                  <c:v>46</c:v>
                </c:pt>
                <c:pt idx="59">
                  <c:v>48</c:v>
                </c:pt>
                <c:pt idx="60">
                  <c:v>48</c:v>
                </c:pt>
                <c:pt idx="61">
                  <c:v>48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54</c:v>
                </c:pt>
                <c:pt idx="66">
                  <c:v>50</c:v>
                </c:pt>
                <c:pt idx="67">
                  <c:v>56</c:v>
                </c:pt>
                <c:pt idx="68">
                  <c:v>58</c:v>
                </c:pt>
                <c:pt idx="69">
                  <c:v>60</c:v>
                </c:pt>
                <c:pt idx="70">
                  <c:v>59</c:v>
                </c:pt>
                <c:pt idx="71">
                  <c:v>60</c:v>
                </c:pt>
                <c:pt idx="72">
                  <c:v>64</c:v>
                </c:pt>
                <c:pt idx="73">
                  <c:v>68</c:v>
                </c:pt>
                <c:pt idx="74">
                  <c:v>70</c:v>
                </c:pt>
                <c:pt idx="75">
                  <c:v>72</c:v>
                </c:pt>
                <c:pt idx="76">
                  <c:v>76</c:v>
                </c:pt>
                <c:pt idx="77">
                  <c:v>78</c:v>
                </c:pt>
                <c:pt idx="78">
                  <c:v>77</c:v>
                </c:pt>
                <c:pt idx="79">
                  <c:v>78</c:v>
                </c:pt>
                <c:pt idx="80">
                  <c:v>81</c:v>
                </c:pt>
                <c:pt idx="81">
                  <c:v>82</c:v>
                </c:pt>
                <c:pt idx="82">
                  <c:v>82</c:v>
                </c:pt>
                <c:pt idx="83">
                  <c:v>86</c:v>
                </c:pt>
                <c:pt idx="84">
                  <c:v>90</c:v>
                </c:pt>
                <c:pt idx="85">
                  <c:v>92</c:v>
                </c:pt>
                <c:pt idx="86">
                  <c:v>88</c:v>
                </c:pt>
                <c:pt idx="87">
                  <c:v>92</c:v>
                </c:pt>
                <c:pt idx="88">
                  <c:v>95</c:v>
                </c:pt>
                <c:pt idx="89">
                  <c:v>98</c:v>
                </c:pt>
                <c:pt idx="90">
                  <c:v>99</c:v>
                </c:pt>
                <c:pt idx="91">
                  <c:v>106</c:v>
                </c:pt>
                <c:pt idx="92">
                  <c:v>108</c:v>
                </c:pt>
                <c:pt idx="93">
                  <c:v>108</c:v>
                </c:pt>
                <c:pt idx="94">
                  <c:v>110</c:v>
                </c:pt>
                <c:pt idx="95">
                  <c:v>113</c:v>
                </c:pt>
                <c:pt idx="96">
                  <c:v>116</c:v>
                </c:pt>
                <c:pt idx="97">
                  <c:v>114</c:v>
                </c:pt>
                <c:pt idx="98">
                  <c:v>117</c:v>
                </c:pt>
                <c:pt idx="99">
                  <c:v>118</c:v>
                </c:pt>
                <c:pt idx="100">
                  <c:v>118</c:v>
                </c:pt>
                <c:pt idx="101">
                  <c:v>120</c:v>
                </c:pt>
                <c:pt idx="102">
                  <c:v>124</c:v>
                </c:pt>
                <c:pt idx="103">
                  <c:v>126</c:v>
                </c:pt>
                <c:pt idx="104">
                  <c:v>142</c:v>
                </c:pt>
                <c:pt idx="105">
                  <c:v>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BA-473E-B1F9-166A8F78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152416"/>
        <c:axId val="1"/>
      </c:scatterChart>
      <c:valAx>
        <c:axId val="32515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Proton Number Z</a:t>
                </a:r>
              </a:p>
            </c:rich>
          </c:tx>
          <c:layout>
            <c:manualLayout>
              <c:xMode val="edge"/>
              <c:yMode val="edge"/>
              <c:x val="0.43310344827586206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Neutron Number N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03846153846153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1524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586206896551727"/>
          <c:y val="0.48981900452488686"/>
          <c:w val="6.137931034482759E-2"/>
          <c:h val="3.39366515837104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N-Z Plot</a:t>
            </a:r>
          </a:p>
        </c:rich>
      </c:tx>
      <c:layout>
        <c:manualLayout>
          <c:xMode val="edge"/>
          <c:yMode val="edge"/>
          <c:x val="0.46551724137931033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55172413793098E-2"/>
          <c:y val="0.12104072398190045"/>
          <c:w val="0.84206896551724142"/>
          <c:h val="0.77149321266968329"/>
        </c:manualLayout>
      </c:layout>
      <c:scatterChart>
        <c:scatterStyle val="lineMarker"/>
        <c:varyColors val="0"/>
        <c:ser>
          <c:idx val="0"/>
          <c:order val="0"/>
          <c:tx>
            <c:v>Stable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Stable!$B$4:$B$109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16</c:v>
                </c:pt>
                <c:pt idx="26">
                  <c:v>17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19</c:v>
                </c:pt>
                <c:pt idx="31">
                  <c:v>20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28</c:v>
                </c:pt>
                <c:pt idx="45">
                  <c:v>29</c:v>
                </c:pt>
                <c:pt idx="46">
                  <c:v>29</c:v>
                </c:pt>
                <c:pt idx="47">
                  <c:v>30</c:v>
                </c:pt>
                <c:pt idx="48">
                  <c:v>30</c:v>
                </c:pt>
                <c:pt idx="49">
                  <c:v>31</c:v>
                </c:pt>
                <c:pt idx="50">
                  <c:v>31</c:v>
                </c:pt>
                <c:pt idx="51">
                  <c:v>32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34</c:v>
                </c:pt>
                <c:pt idx="56">
                  <c:v>35</c:v>
                </c:pt>
                <c:pt idx="57">
                  <c:v>35</c:v>
                </c:pt>
                <c:pt idx="58">
                  <c:v>36</c:v>
                </c:pt>
                <c:pt idx="59">
                  <c:v>36</c:v>
                </c:pt>
                <c:pt idx="60">
                  <c:v>37</c:v>
                </c:pt>
                <c:pt idx="61">
                  <c:v>38</c:v>
                </c:pt>
                <c:pt idx="62">
                  <c:v>38</c:v>
                </c:pt>
                <c:pt idx="63">
                  <c:v>39</c:v>
                </c:pt>
                <c:pt idx="64">
                  <c:v>40</c:v>
                </c:pt>
                <c:pt idx="65">
                  <c:v>40</c:v>
                </c:pt>
                <c:pt idx="66">
                  <c:v>42</c:v>
                </c:pt>
                <c:pt idx="67">
                  <c:v>42</c:v>
                </c:pt>
                <c:pt idx="68">
                  <c:v>44</c:v>
                </c:pt>
                <c:pt idx="69">
                  <c:v>44</c:v>
                </c:pt>
                <c:pt idx="70">
                  <c:v>46</c:v>
                </c:pt>
                <c:pt idx="71">
                  <c:v>47</c:v>
                </c:pt>
                <c:pt idx="72">
                  <c:v>48</c:v>
                </c:pt>
                <c:pt idx="73">
                  <c:v>50</c:v>
                </c:pt>
                <c:pt idx="74">
                  <c:v>50</c:v>
                </c:pt>
                <c:pt idx="75">
                  <c:v>51</c:v>
                </c:pt>
                <c:pt idx="76">
                  <c:v>52</c:v>
                </c:pt>
                <c:pt idx="77">
                  <c:v>52</c:v>
                </c:pt>
                <c:pt idx="78">
                  <c:v>54</c:v>
                </c:pt>
                <c:pt idx="79">
                  <c:v>54</c:v>
                </c:pt>
                <c:pt idx="80">
                  <c:v>56</c:v>
                </c:pt>
                <c:pt idx="81">
                  <c:v>56</c:v>
                </c:pt>
                <c:pt idx="82">
                  <c:v>60</c:v>
                </c:pt>
                <c:pt idx="83">
                  <c:v>60</c:v>
                </c:pt>
                <c:pt idx="84">
                  <c:v>62</c:v>
                </c:pt>
                <c:pt idx="85">
                  <c:v>62</c:v>
                </c:pt>
                <c:pt idx="86">
                  <c:v>63</c:v>
                </c:pt>
                <c:pt idx="87">
                  <c:v>64</c:v>
                </c:pt>
                <c:pt idx="88">
                  <c:v>66</c:v>
                </c:pt>
                <c:pt idx="89">
                  <c:v>66</c:v>
                </c:pt>
                <c:pt idx="90">
                  <c:v>68</c:v>
                </c:pt>
                <c:pt idx="91">
                  <c:v>72</c:v>
                </c:pt>
                <c:pt idx="92">
                  <c:v>72</c:v>
                </c:pt>
                <c:pt idx="93">
                  <c:v>74</c:v>
                </c:pt>
                <c:pt idx="94">
                  <c:v>74</c:v>
                </c:pt>
                <c:pt idx="95">
                  <c:v>76</c:v>
                </c:pt>
                <c:pt idx="96">
                  <c:v>76</c:v>
                </c:pt>
                <c:pt idx="97">
                  <c:v>77</c:v>
                </c:pt>
                <c:pt idx="98">
                  <c:v>78</c:v>
                </c:pt>
                <c:pt idx="99">
                  <c:v>78</c:v>
                </c:pt>
                <c:pt idx="100">
                  <c:v>79</c:v>
                </c:pt>
                <c:pt idx="101">
                  <c:v>80</c:v>
                </c:pt>
                <c:pt idx="102">
                  <c:v>82</c:v>
                </c:pt>
                <c:pt idx="103">
                  <c:v>83</c:v>
                </c:pt>
                <c:pt idx="104">
                  <c:v>90</c:v>
                </c:pt>
                <c:pt idx="105">
                  <c:v>92</c:v>
                </c:pt>
              </c:numCache>
            </c:numRef>
          </c:xVal>
          <c:yVal>
            <c:numRef>
              <c:f>Stable!$E$4:$E$109</c:f>
              <c:numCache>
                <c:formatCode>General</c:formatCode>
                <c:ptCount val="10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  <c:pt idx="25">
                  <c:v>18</c:v>
                </c:pt>
                <c:pt idx="26">
                  <c:v>18</c:v>
                </c:pt>
                <c:pt idx="27">
                  <c:v>20</c:v>
                </c:pt>
                <c:pt idx="28">
                  <c:v>22</c:v>
                </c:pt>
                <c:pt idx="29">
                  <c:v>20</c:v>
                </c:pt>
                <c:pt idx="30">
                  <c:v>22</c:v>
                </c:pt>
                <c:pt idx="31">
                  <c:v>20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26</c:v>
                </c:pt>
                <c:pt idx="36">
                  <c:v>28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28</c:v>
                </c:pt>
                <c:pt idx="41">
                  <c:v>30</c:v>
                </c:pt>
                <c:pt idx="42">
                  <c:v>32</c:v>
                </c:pt>
                <c:pt idx="43">
                  <c:v>30</c:v>
                </c:pt>
                <c:pt idx="44">
                  <c:v>32</c:v>
                </c:pt>
                <c:pt idx="45">
                  <c:v>34</c:v>
                </c:pt>
                <c:pt idx="46">
                  <c:v>36</c:v>
                </c:pt>
                <c:pt idx="47">
                  <c:v>34</c:v>
                </c:pt>
                <c:pt idx="48">
                  <c:v>36</c:v>
                </c:pt>
                <c:pt idx="49">
                  <c:v>38</c:v>
                </c:pt>
                <c:pt idx="50">
                  <c:v>40</c:v>
                </c:pt>
                <c:pt idx="51">
                  <c:v>40</c:v>
                </c:pt>
                <c:pt idx="52">
                  <c:v>42</c:v>
                </c:pt>
                <c:pt idx="53">
                  <c:v>42</c:v>
                </c:pt>
                <c:pt idx="54">
                  <c:v>44</c:v>
                </c:pt>
                <c:pt idx="55">
                  <c:v>46</c:v>
                </c:pt>
                <c:pt idx="56">
                  <c:v>44</c:v>
                </c:pt>
                <c:pt idx="57">
                  <c:v>46</c:v>
                </c:pt>
                <c:pt idx="58">
                  <c:v>46</c:v>
                </c:pt>
                <c:pt idx="59">
                  <c:v>48</c:v>
                </c:pt>
                <c:pt idx="60">
                  <c:v>48</c:v>
                </c:pt>
                <c:pt idx="61">
                  <c:v>48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54</c:v>
                </c:pt>
                <c:pt idx="66">
                  <c:v>50</c:v>
                </c:pt>
                <c:pt idx="67">
                  <c:v>56</c:v>
                </c:pt>
                <c:pt idx="68">
                  <c:v>58</c:v>
                </c:pt>
                <c:pt idx="69">
                  <c:v>60</c:v>
                </c:pt>
                <c:pt idx="70">
                  <c:v>59</c:v>
                </c:pt>
                <c:pt idx="71">
                  <c:v>60</c:v>
                </c:pt>
                <c:pt idx="72">
                  <c:v>64</c:v>
                </c:pt>
                <c:pt idx="73">
                  <c:v>68</c:v>
                </c:pt>
                <c:pt idx="74">
                  <c:v>70</c:v>
                </c:pt>
                <c:pt idx="75">
                  <c:v>72</c:v>
                </c:pt>
                <c:pt idx="76">
                  <c:v>76</c:v>
                </c:pt>
                <c:pt idx="77">
                  <c:v>78</c:v>
                </c:pt>
                <c:pt idx="78">
                  <c:v>77</c:v>
                </c:pt>
                <c:pt idx="79">
                  <c:v>78</c:v>
                </c:pt>
                <c:pt idx="80">
                  <c:v>81</c:v>
                </c:pt>
                <c:pt idx="81">
                  <c:v>82</c:v>
                </c:pt>
                <c:pt idx="82">
                  <c:v>82</c:v>
                </c:pt>
                <c:pt idx="83">
                  <c:v>86</c:v>
                </c:pt>
                <c:pt idx="84">
                  <c:v>90</c:v>
                </c:pt>
                <c:pt idx="85">
                  <c:v>92</c:v>
                </c:pt>
                <c:pt idx="86">
                  <c:v>88</c:v>
                </c:pt>
                <c:pt idx="87">
                  <c:v>92</c:v>
                </c:pt>
                <c:pt idx="88">
                  <c:v>95</c:v>
                </c:pt>
                <c:pt idx="89">
                  <c:v>98</c:v>
                </c:pt>
                <c:pt idx="90">
                  <c:v>99</c:v>
                </c:pt>
                <c:pt idx="91">
                  <c:v>106</c:v>
                </c:pt>
                <c:pt idx="92">
                  <c:v>108</c:v>
                </c:pt>
                <c:pt idx="93">
                  <c:v>108</c:v>
                </c:pt>
                <c:pt idx="94">
                  <c:v>110</c:v>
                </c:pt>
                <c:pt idx="95">
                  <c:v>113</c:v>
                </c:pt>
                <c:pt idx="96">
                  <c:v>116</c:v>
                </c:pt>
                <c:pt idx="97">
                  <c:v>114</c:v>
                </c:pt>
                <c:pt idx="98">
                  <c:v>117</c:v>
                </c:pt>
                <c:pt idx="99">
                  <c:v>118</c:v>
                </c:pt>
                <c:pt idx="100">
                  <c:v>118</c:v>
                </c:pt>
                <c:pt idx="101">
                  <c:v>120</c:v>
                </c:pt>
                <c:pt idx="102">
                  <c:v>124</c:v>
                </c:pt>
                <c:pt idx="103">
                  <c:v>126</c:v>
                </c:pt>
                <c:pt idx="104">
                  <c:v>142</c:v>
                </c:pt>
                <c:pt idx="105">
                  <c:v>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23-407F-96F6-FAD42FDC28BF}"/>
            </c:ext>
          </c:extLst>
        </c:ser>
        <c:ser>
          <c:idx val="1"/>
          <c:order val="1"/>
          <c:tx>
            <c:v>Beta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Beta!$B$4:$B$67</c:f>
              <c:numCache>
                <c:formatCode>General</c:formatCode>
                <c:ptCount val="6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16</c:v>
                </c:pt>
                <c:pt idx="16">
                  <c:v>17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23</c:v>
                </c:pt>
                <c:pt idx="21">
                  <c:v>24</c:v>
                </c:pt>
                <c:pt idx="22">
                  <c:v>26</c:v>
                </c:pt>
                <c:pt idx="23">
                  <c:v>28</c:v>
                </c:pt>
                <c:pt idx="24">
                  <c:v>29</c:v>
                </c:pt>
                <c:pt idx="25">
                  <c:v>31</c:v>
                </c:pt>
                <c:pt idx="26">
                  <c:v>33</c:v>
                </c:pt>
                <c:pt idx="27">
                  <c:v>35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40</c:v>
                </c:pt>
                <c:pt idx="33">
                  <c:v>42</c:v>
                </c:pt>
                <c:pt idx="34">
                  <c:v>42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48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56</c:v>
                </c:pt>
                <c:pt idx="45">
                  <c:v>58</c:v>
                </c:pt>
                <c:pt idx="46">
                  <c:v>59</c:v>
                </c:pt>
                <c:pt idx="47">
                  <c:v>60</c:v>
                </c:pt>
                <c:pt idx="48">
                  <c:v>62</c:v>
                </c:pt>
                <c:pt idx="49">
                  <c:v>64</c:v>
                </c:pt>
                <c:pt idx="50">
                  <c:v>64</c:v>
                </c:pt>
                <c:pt idx="51">
                  <c:v>68</c:v>
                </c:pt>
                <c:pt idx="52">
                  <c:v>71</c:v>
                </c:pt>
                <c:pt idx="53">
                  <c:v>73</c:v>
                </c:pt>
                <c:pt idx="54">
                  <c:v>75</c:v>
                </c:pt>
                <c:pt idx="55">
                  <c:v>76</c:v>
                </c:pt>
                <c:pt idx="56">
                  <c:v>78</c:v>
                </c:pt>
                <c:pt idx="57">
                  <c:v>80</c:v>
                </c:pt>
                <c:pt idx="58">
                  <c:v>81</c:v>
                </c:pt>
                <c:pt idx="59">
                  <c:v>82</c:v>
                </c:pt>
                <c:pt idx="60">
                  <c:v>89</c:v>
                </c:pt>
                <c:pt idx="61">
                  <c:v>90</c:v>
                </c:pt>
                <c:pt idx="62">
                  <c:v>91</c:v>
                </c:pt>
                <c:pt idx="63">
                  <c:v>93</c:v>
                </c:pt>
              </c:numCache>
            </c:numRef>
          </c:xVal>
          <c:yVal>
            <c:numRef>
              <c:f>Beta!$E$4:$E$67</c:f>
              <c:numCache>
                <c:formatCode>General</c:formatCode>
                <c:ptCount val="6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11</c:v>
                </c:pt>
                <c:pt idx="9">
                  <c:v>13</c:v>
                </c:pt>
                <c:pt idx="10">
                  <c:v>13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19</c:v>
                </c:pt>
                <c:pt idx="15">
                  <c:v>21</c:v>
                </c:pt>
                <c:pt idx="16">
                  <c:v>21</c:v>
                </c:pt>
                <c:pt idx="17">
                  <c:v>23</c:v>
                </c:pt>
                <c:pt idx="18">
                  <c:v>29</c:v>
                </c:pt>
                <c:pt idx="19">
                  <c:v>27</c:v>
                </c:pt>
                <c:pt idx="20">
                  <c:v>29</c:v>
                </c:pt>
                <c:pt idx="21">
                  <c:v>31</c:v>
                </c:pt>
                <c:pt idx="22">
                  <c:v>33</c:v>
                </c:pt>
                <c:pt idx="23">
                  <c:v>37</c:v>
                </c:pt>
                <c:pt idx="24">
                  <c:v>37</c:v>
                </c:pt>
                <c:pt idx="25">
                  <c:v>41</c:v>
                </c:pt>
                <c:pt idx="26">
                  <c:v>43</c:v>
                </c:pt>
                <c:pt idx="27">
                  <c:v>47</c:v>
                </c:pt>
                <c:pt idx="28">
                  <c:v>51</c:v>
                </c:pt>
                <c:pt idx="29">
                  <c:v>52</c:v>
                </c:pt>
                <c:pt idx="30">
                  <c:v>51</c:v>
                </c:pt>
                <c:pt idx="31">
                  <c:v>55</c:v>
                </c:pt>
                <c:pt idx="32">
                  <c:v>57</c:v>
                </c:pt>
                <c:pt idx="33">
                  <c:v>57</c:v>
                </c:pt>
                <c:pt idx="34">
                  <c:v>59</c:v>
                </c:pt>
                <c:pt idx="35">
                  <c:v>62</c:v>
                </c:pt>
                <c:pt idx="36">
                  <c:v>60</c:v>
                </c:pt>
                <c:pt idx="37">
                  <c:v>65</c:v>
                </c:pt>
                <c:pt idx="38">
                  <c:v>69</c:v>
                </c:pt>
                <c:pt idx="39">
                  <c:v>73</c:v>
                </c:pt>
                <c:pt idx="40">
                  <c:v>74</c:v>
                </c:pt>
                <c:pt idx="41">
                  <c:v>77</c:v>
                </c:pt>
                <c:pt idx="42">
                  <c:v>78</c:v>
                </c:pt>
                <c:pt idx="43">
                  <c:v>81</c:v>
                </c:pt>
                <c:pt idx="44">
                  <c:v>83</c:v>
                </c:pt>
                <c:pt idx="45">
                  <c:v>85</c:v>
                </c:pt>
                <c:pt idx="46">
                  <c:v>85</c:v>
                </c:pt>
                <c:pt idx="47">
                  <c:v>87</c:v>
                </c:pt>
                <c:pt idx="48">
                  <c:v>91</c:v>
                </c:pt>
                <c:pt idx="49">
                  <c:v>95</c:v>
                </c:pt>
                <c:pt idx="50">
                  <c:v>97</c:v>
                </c:pt>
                <c:pt idx="51">
                  <c:v>103</c:v>
                </c:pt>
                <c:pt idx="52">
                  <c:v>106</c:v>
                </c:pt>
                <c:pt idx="53">
                  <c:v>109</c:v>
                </c:pt>
                <c:pt idx="54">
                  <c:v>113</c:v>
                </c:pt>
                <c:pt idx="55">
                  <c:v>117</c:v>
                </c:pt>
                <c:pt idx="56">
                  <c:v>121</c:v>
                </c:pt>
                <c:pt idx="57">
                  <c:v>123</c:v>
                </c:pt>
                <c:pt idx="58">
                  <c:v>127</c:v>
                </c:pt>
                <c:pt idx="59">
                  <c:v>130</c:v>
                </c:pt>
                <c:pt idx="60">
                  <c:v>139</c:v>
                </c:pt>
                <c:pt idx="61">
                  <c:v>144</c:v>
                </c:pt>
                <c:pt idx="62">
                  <c:v>143</c:v>
                </c:pt>
                <c:pt idx="63">
                  <c:v>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23-407F-96F6-FAD42FDC28BF}"/>
            </c:ext>
          </c:extLst>
        </c:ser>
        <c:ser>
          <c:idx val="2"/>
          <c:order val="2"/>
          <c:tx>
            <c:v>Alpha</c:v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Alpha!$B$4:$B$24</c:f>
              <c:numCache>
                <c:formatCode>General</c:formatCode>
                <c:ptCount val="21"/>
                <c:pt idx="0">
                  <c:v>74</c:v>
                </c:pt>
                <c:pt idx="1">
                  <c:v>78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  <c:pt idx="7">
                  <c:v>85</c:v>
                </c:pt>
                <c:pt idx="8">
                  <c:v>85</c:v>
                </c:pt>
                <c:pt idx="9">
                  <c:v>86</c:v>
                </c:pt>
                <c:pt idx="10">
                  <c:v>86</c:v>
                </c:pt>
                <c:pt idx="11">
                  <c:v>88</c:v>
                </c:pt>
                <c:pt idx="12">
                  <c:v>88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91</c:v>
                </c:pt>
                <c:pt idx="17">
                  <c:v>92</c:v>
                </c:pt>
                <c:pt idx="18">
                  <c:v>92</c:v>
                </c:pt>
                <c:pt idx="19">
                  <c:v>92</c:v>
                </c:pt>
                <c:pt idx="20">
                  <c:v>93</c:v>
                </c:pt>
              </c:numCache>
            </c:numRef>
          </c:xVal>
          <c:yVal>
            <c:numRef>
              <c:f>Alpha!$E$4:$E$24</c:f>
              <c:numCache>
                <c:formatCode>General</c:formatCode>
                <c:ptCount val="21"/>
                <c:pt idx="0">
                  <c:v>106</c:v>
                </c:pt>
                <c:pt idx="1">
                  <c:v>112</c:v>
                </c:pt>
                <c:pt idx="2">
                  <c:v>114</c:v>
                </c:pt>
                <c:pt idx="3">
                  <c:v>122</c:v>
                </c:pt>
                <c:pt idx="4">
                  <c:v>125</c:v>
                </c:pt>
                <c:pt idx="5">
                  <c:v>127</c:v>
                </c:pt>
                <c:pt idx="6">
                  <c:v>128</c:v>
                </c:pt>
                <c:pt idx="7">
                  <c:v>130</c:v>
                </c:pt>
                <c:pt idx="8">
                  <c:v>131</c:v>
                </c:pt>
                <c:pt idx="9">
                  <c:v>134</c:v>
                </c:pt>
                <c:pt idx="10">
                  <c:v>136</c:v>
                </c:pt>
                <c:pt idx="11">
                  <c:v>136</c:v>
                </c:pt>
                <c:pt idx="12">
                  <c:v>138</c:v>
                </c:pt>
                <c:pt idx="13">
                  <c:v>138</c:v>
                </c:pt>
                <c:pt idx="14">
                  <c:v>140</c:v>
                </c:pt>
                <c:pt idx="15">
                  <c:v>142</c:v>
                </c:pt>
                <c:pt idx="16">
                  <c:v>140</c:v>
                </c:pt>
                <c:pt idx="17">
                  <c:v>141</c:v>
                </c:pt>
                <c:pt idx="18">
                  <c:v>144</c:v>
                </c:pt>
                <c:pt idx="19">
                  <c:v>146</c:v>
                </c:pt>
                <c:pt idx="20">
                  <c:v>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23-407F-96F6-FAD42FDC28BF}"/>
            </c:ext>
          </c:extLst>
        </c:ser>
        <c:ser>
          <c:idx val="3"/>
          <c:order val="3"/>
          <c:tx>
            <c:v>Beta+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'Beta +'!$B$4:$B$24</c:f>
              <c:numCache>
                <c:formatCode>General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'Beta +'!$E$4:$E$24</c:f>
              <c:numCache>
                <c:formatCode>General</c:formatCode>
                <c:ptCount val="2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23-407F-96F6-FAD42FDC2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151432"/>
        <c:axId val="1"/>
      </c:scatterChart>
      <c:valAx>
        <c:axId val="32515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Proton Number Z</a:t>
                </a:r>
              </a:p>
            </c:rich>
          </c:tx>
          <c:layout>
            <c:manualLayout>
              <c:xMode val="edge"/>
              <c:yMode val="edge"/>
              <c:x val="0.43310344827586206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Neutron Number N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03846153846153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1514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586206896551727"/>
          <c:y val="0.44117647058823528"/>
          <c:w val="6.137931034482759E-2"/>
          <c:h val="0.132352941176470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Binding Energy</a:t>
            </a:r>
          </a:p>
        </c:rich>
      </c:tx>
      <c:layout>
        <c:manualLayout>
          <c:xMode val="edge"/>
          <c:yMode val="edge"/>
          <c:x val="0.43586206896551727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65517241379313E-2"/>
          <c:y val="0.12104072398190045"/>
          <c:w val="0.82275862068965522"/>
          <c:h val="0.77149321266968329"/>
        </c:manualLayout>
      </c:layout>
      <c:scatterChart>
        <c:scatterStyle val="lineMarker"/>
        <c:varyColors val="0"/>
        <c:ser>
          <c:idx val="0"/>
          <c:order val="0"/>
          <c:tx>
            <c:v>Stable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Stable!$A$4:$A$109</c:f>
              <c:numCache>
                <c:formatCode>General</c:formatCode>
                <c:ptCount val="10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31</c:v>
                </c:pt>
                <c:pt idx="24">
                  <c:v>32</c:v>
                </c:pt>
                <c:pt idx="25">
                  <c:v>34</c:v>
                </c:pt>
                <c:pt idx="26">
                  <c:v>35</c:v>
                </c:pt>
                <c:pt idx="27">
                  <c:v>37</c:v>
                </c:pt>
                <c:pt idx="28">
                  <c:v>40</c:v>
                </c:pt>
                <c:pt idx="29">
                  <c:v>39</c:v>
                </c:pt>
                <c:pt idx="30">
                  <c:v>41</c:v>
                </c:pt>
                <c:pt idx="31">
                  <c:v>40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48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55</c:v>
                </c:pt>
                <c:pt idx="40">
                  <c:v>54</c:v>
                </c:pt>
                <c:pt idx="41">
                  <c:v>56</c:v>
                </c:pt>
                <c:pt idx="42">
                  <c:v>59</c:v>
                </c:pt>
                <c:pt idx="43">
                  <c:v>58</c:v>
                </c:pt>
                <c:pt idx="44">
                  <c:v>60</c:v>
                </c:pt>
                <c:pt idx="45">
                  <c:v>63</c:v>
                </c:pt>
                <c:pt idx="46">
                  <c:v>65</c:v>
                </c:pt>
                <c:pt idx="47">
                  <c:v>64</c:v>
                </c:pt>
                <c:pt idx="48">
                  <c:v>66</c:v>
                </c:pt>
                <c:pt idx="49">
                  <c:v>69</c:v>
                </c:pt>
                <c:pt idx="50">
                  <c:v>71</c:v>
                </c:pt>
                <c:pt idx="51">
                  <c:v>72</c:v>
                </c:pt>
                <c:pt idx="52">
                  <c:v>74</c:v>
                </c:pt>
                <c:pt idx="53">
                  <c:v>75</c:v>
                </c:pt>
                <c:pt idx="54">
                  <c:v>78</c:v>
                </c:pt>
                <c:pt idx="55">
                  <c:v>80</c:v>
                </c:pt>
                <c:pt idx="56">
                  <c:v>79</c:v>
                </c:pt>
                <c:pt idx="57">
                  <c:v>81</c:v>
                </c:pt>
                <c:pt idx="58">
                  <c:v>82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88</c:v>
                </c:pt>
                <c:pt idx="63">
                  <c:v>89</c:v>
                </c:pt>
                <c:pt idx="64">
                  <c:v>90</c:v>
                </c:pt>
                <c:pt idx="65">
                  <c:v>94</c:v>
                </c:pt>
                <c:pt idx="66">
                  <c:v>92</c:v>
                </c:pt>
                <c:pt idx="67">
                  <c:v>98</c:v>
                </c:pt>
                <c:pt idx="68">
                  <c:v>102</c:v>
                </c:pt>
                <c:pt idx="69">
                  <c:v>104</c:v>
                </c:pt>
                <c:pt idx="70">
                  <c:v>105</c:v>
                </c:pt>
                <c:pt idx="71">
                  <c:v>107</c:v>
                </c:pt>
                <c:pt idx="72">
                  <c:v>112</c:v>
                </c:pt>
                <c:pt idx="73">
                  <c:v>118</c:v>
                </c:pt>
                <c:pt idx="74">
                  <c:v>120</c:v>
                </c:pt>
                <c:pt idx="75">
                  <c:v>123</c:v>
                </c:pt>
                <c:pt idx="76">
                  <c:v>128</c:v>
                </c:pt>
                <c:pt idx="77">
                  <c:v>130</c:v>
                </c:pt>
                <c:pt idx="78">
                  <c:v>131</c:v>
                </c:pt>
                <c:pt idx="79">
                  <c:v>132</c:v>
                </c:pt>
                <c:pt idx="80">
                  <c:v>137</c:v>
                </c:pt>
                <c:pt idx="81">
                  <c:v>138</c:v>
                </c:pt>
                <c:pt idx="82">
                  <c:v>142</c:v>
                </c:pt>
                <c:pt idx="83">
                  <c:v>146</c:v>
                </c:pt>
                <c:pt idx="84">
                  <c:v>152</c:v>
                </c:pt>
                <c:pt idx="85">
                  <c:v>154</c:v>
                </c:pt>
                <c:pt idx="86">
                  <c:v>151</c:v>
                </c:pt>
                <c:pt idx="87">
                  <c:v>156</c:v>
                </c:pt>
                <c:pt idx="88">
                  <c:v>161</c:v>
                </c:pt>
                <c:pt idx="89">
                  <c:v>164</c:v>
                </c:pt>
                <c:pt idx="90">
                  <c:v>167</c:v>
                </c:pt>
                <c:pt idx="91">
                  <c:v>178</c:v>
                </c:pt>
                <c:pt idx="92">
                  <c:v>180</c:v>
                </c:pt>
                <c:pt idx="93">
                  <c:v>182</c:v>
                </c:pt>
                <c:pt idx="94">
                  <c:v>184</c:v>
                </c:pt>
                <c:pt idx="95">
                  <c:v>189</c:v>
                </c:pt>
                <c:pt idx="96">
                  <c:v>192</c:v>
                </c:pt>
                <c:pt idx="97">
                  <c:v>191</c:v>
                </c:pt>
                <c:pt idx="98">
                  <c:v>195</c:v>
                </c:pt>
                <c:pt idx="99">
                  <c:v>196</c:v>
                </c:pt>
                <c:pt idx="100">
                  <c:v>197</c:v>
                </c:pt>
                <c:pt idx="101">
                  <c:v>200</c:v>
                </c:pt>
                <c:pt idx="102">
                  <c:v>206</c:v>
                </c:pt>
                <c:pt idx="103">
                  <c:v>209</c:v>
                </c:pt>
                <c:pt idx="104">
                  <c:v>232</c:v>
                </c:pt>
                <c:pt idx="105">
                  <c:v>238</c:v>
                </c:pt>
              </c:numCache>
            </c:numRef>
          </c:xVal>
          <c:yVal>
            <c:numRef>
              <c:f>Stable!$H$4:$H$109</c:f>
              <c:numCache>
                <c:formatCode>0.0</c:formatCode>
                <c:ptCount val="106"/>
                <c:pt idx="0">
                  <c:v>0</c:v>
                </c:pt>
                <c:pt idx="1">
                  <c:v>0</c:v>
                </c:pt>
                <c:pt idx="2">
                  <c:v>2.2297950000002604</c:v>
                </c:pt>
                <c:pt idx="3">
                  <c:v>28.363590000000375</c:v>
                </c:pt>
                <c:pt idx="4">
                  <c:v>32.074312499999891</c:v>
                </c:pt>
                <c:pt idx="5">
                  <c:v>39.338887500000212</c:v>
                </c:pt>
                <c:pt idx="6">
                  <c:v>58.302416249999503</c:v>
                </c:pt>
                <c:pt idx="7">
                  <c:v>64.914299999998988</c:v>
                </c:pt>
                <c:pt idx="8">
                  <c:v>76.390087500000774</c:v>
                </c:pt>
                <c:pt idx="9">
                  <c:v>92.385224999998968</c:v>
                </c:pt>
                <c:pt idx="10">
                  <c:v>97.348106250000214</c:v>
                </c:pt>
                <c:pt idx="11">
                  <c:v>104.91241500000011</c:v>
                </c:pt>
                <c:pt idx="12">
                  <c:v>127.92841875000025</c:v>
                </c:pt>
                <c:pt idx="13">
                  <c:v>140.1465374999988</c:v>
                </c:pt>
                <c:pt idx="14">
                  <c:v>148.16278124999886</c:v>
                </c:pt>
                <c:pt idx="15">
                  <c:v>178.20245250000048</c:v>
                </c:pt>
                <c:pt idx="16">
                  <c:v>178.20245250000048</c:v>
                </c:pt>
                <c:pt idx="17">
                  <c:v>187.01611875000086</c:v>
                </c:pt>
                <c:pt idx="18">
                  <c:v>198.73934999999662</c:v>
                </c:pt>
                <c:pt idx="19">
                  <c:v>217.20892500000065</c:v>
                </c:pt>
                <c:pt idx="20">
                  <c:v>225.50529375000008</c:v>
                </c:pt>
                <c:pt idx="21">
                  <c:v>237.10713750000042</c:v>
                </c:pt>
                <c:pt idx="22">
                  <c:v>245.60893124999862</c:v>
                </c:pt>
                <c:pt idx="23">
                  <c:v>263.5556062499993</c:v>
                </c:pt>
                <c:pt idx="24">
                  <c:v>272.44023750000298</c:v>
                </c:pt>
                <c:pt idx="25">
                  <c:v>292.55321250000117</c:v>
                </c:pt>
                <c:pt idx="26">
                  <c:v>298.93539374999676</c:v>
                </c:pt>
                <c:pt idx="27">
                  <c:v>317.87184375000311</c:v>
                </c:pt>
                <c:pt idx="28">
                  <c:v>344.64712499999627</c:v>
                </c:pt>
                <c:pt idx="29">
                  <c:v>334.52994374999611</c:v>
                </c:pt>
                <c:pt idx="30">
                  <c:v>352.46728124999709</c:v>
                </c:pt>
                <c:pt idx="31">
                  <c:v>342.88233750000001</c:v>
                </c:pt>
                <c:pt idx="32">
                  <c:v>381.87573750000331</c:v>
                </c:pt>
                <c:pt idx="33">
                  <c:v>388.78081874999907</c:v>
                </c:pt>
                <c:pt idx="34">
                  <c:v>399.15945000000255</c:v>
                </c:pt>
                <c:pt idx="35">
                  <c:v>419.71128749999752</c:v>
                </c:pt>
                <c:pt idx="36">
                  <c:v>446.90675624999795</c:v>
                </c:pt>
                <c:pt idx="37">
                  <c:v>457.45346249999506</c:v>
                </c:pt>
                <c:pt idx="38">
                  <c:v>465.41368125000054</c:v>
                </c:pt>
                <c:pt idx="39">
                  <c:v>483.23896874999917</c:v>
                </c:pt>
                <c:pt idx="40">
                  <c:v>472.91636250000016</c:v>
                </c:pt>
                <c:pt idx="41">
                  <c:v>493.48687499999431</c:v>
                </c:pt>
                <c:pt idx="42">
                  <c:v>518.5720687499952</c:v>
                </c:pt>
                <c:pt idx="43">
                  <c:v>507.68921249999744</c:v>
                </c:pt>
                <c:pt idx="44">
                  <c:v>528.20369999999377</c:v>
                </c:pt>
                <c:pt idx="45">
                  <c:v>552.81268125000247</c:v>
                </c:pt>
                <c:pt idx="46">
                  <c:v>570.67531874999975</c:v>
                </c:pt>
                <c:pt idx="47">
                  <c:v>560.44608749999725</c:v>
                </c:pt>
                <c:pt idx="48">
                  <c:v>579.56928749999645</c:v>
                </c:pt>
                <c:pt idx="49">
                  <c:v>603.3378937499906</c:v>
                </c:pt>
                <c:pt idx="50">
                  <c:v>620.36015624999311</c:v>
                </c:pt>
                <c:pt idx="51">
                  <c:v>630.5613749999934</c:v>
                </c:pt>
                <c:pt idx="52">
                  <c:v>647.39688749998959</c:v>
                </c:pt>
                <c:pt idx="53">
                  <c:v>654.70348124998679</c:v>
                </c:pt>
                <c:pt idx="54">
                  <c:v>681.55346250000355</c:v>
                </c:pt>
                <c:pt idx="55">
                  <c:v>698.57572499999287</c:v>
                </c:pt>
                <c:pt idx="56">
                  <c:v>687.92630624999617</c:v>
                </c:pt>
                <c:pt idx="57">
                  <c:v>706.06906874998288</c:v>
                </c:pt>
                <c:pt idx="58">
                  <c:v>716.08353750000333</c:v>
                </c:pt>
                <c:pt idx="59">
                  <c:v>734.03954999999712</c:v>
                </c:pt>
                <c:pt idx="60">
                  <c:v>741.81301874999622</c:v>
                </c:pt>
                <c:pt idx="61">
                  <c:v>750.98711249998905</c:v>
                </c:pt>
                <c:pt idx="62">
                  <c:v>770.90399999999477</c:v>
                </c:pt>
                <c:pt idx="63">
                  <c:v>778.21059374999186</c:v>
                </c:pt>
                <c:pt idx="64">
                  <c:v>786.4509375000066</c:v>
                </c:pt>
                <c:pt idx="65">
                  <c:v>816.94721249999998</c:v>
                </c:pt>
                <c:pt idx="66">
                  <c:v>799.19662499999185</c:v>
                </c:pt>
                <c:pt idx="67">
                  <c:v>847.7422874999819</c:v>
                </c:pt>
                <c:pt idx="68">
                  <c:v>881.33861249999029</c:v>
                </c:pt>
                <c:pt idx="69">
                  <c:v>895.65299999998251</c:v>
                </c:pt>
                <c:pt idx="70">
                  <c:v>903.10899375000042</c:v>
                </c:pt>
                <c:pt idx="71">
                  <c:v>917.57278125000039</c:v>
                </c:pt>
                <c:pt idx="72">
                  <c:v>960.04439999999977</c:v>
                </c:pt>
                <c:pt idx="73">
                  <c:v>1007.9551125000006</c:v>
                </c:pt>
                <c:pt idx="74">
                  <c:v>1023.2032499999972</c:v>
                </c:pt>
                <c:pt idx="75">
                  <c:v>1044.8242312499997</c:v>
                </c:pt>
                <c:pt idx="76">
                  <c:v>1084.4945999999991</c:v>
                </c:pt>
                <c:pt idx="77">
                  <c:v>1098.8089874999778</c:v>
                </c:pt>
                <c:pt idx="78">
                  <c:v>1106.2649812499958</c:v>
                </c:pt>
                <c:pt idx="79">
                  <c:v>1115.1962999999778</c:v>
                </c:pt>
                <c:pt idx="80">
                  <c:v>1153.2419437499921</c:v>
                </c:pt>
                <c:pt idx="81">
                  <c:v>1161.3328874999995</c:v>
                </c:pt>
                <c:pt idx="82">
                  <c:v>1188.2248874999898</c:v>
                </c:pt>
                <c:pt idx="83">
                  <c:v>1216.3867874999853</c:v>
                </c:pt>
                <c:pt idx="84">
                  <c:v>1256.8274999999767</c:v>
                </c:pt>
                <c:pt idx="85">
                  <c:v>1270.2081375000046</c:v>
                </c:pt>
                <c:pt idx="86">
                  <c:v>1247.9522062499859</c:v>
                </c:pt>
                <c:pt idx="87">
                  <c:v>1284.8213249999985</c:v>
                </c:pt>
                <c:pt idx="88">
                  <c:v>1319.9723437499965</c:v>
                </c:pt>
                <c:pt idx="89">
                  <c:v>1342.3776749999827</c:v>
                </c:pt>
                <c:pt idx="90">
                  <c:v>1361.3468062499926</c:v>
                </c:pt>
                <c:pt idx="91">
                  <c:v>1436.9385374999822</c:v>
                </c:pt>
                <c:pt idx="92">
                  <c:v>1450.319174999983</c:v>
                </c:pt>
                <c:pt idx="93">
                  <c:v>1468.3872374999858</c:v>
                </c:pt>
                <c:pt idx="94">
                  <c:v>1476.4454999999957</c:v>
                </c:pt>
                <c:pt idx="95">
                  <c:v>1508.7952687500069</c:v>
                </c:pt>
                <c:pt idx="96">
                  <c:v>1529.8933500000026</c:v>
                </c:pt>
                <c:pt idx="97">
                  <c:v>1521.4849312499744</c:v>
                </c:pt>
                <c:pt idx="98">
                  <c:v>1549.4227312499784</c:v>
                </c:pt>
                <c:pt idx="99">
                  <c:v>1557.4202999999823</c:v>
                </c:pt>
                <c:pt idx="100">
                  <c:v>1563.2328937499828</c:v>
                </c:pt>
                <c:pt idx="101">
                  <c:v>1585.0406249999917</c:v>
                </c:pt>
                <c:pt idx="102">
                  <c:v>1626.3217124999844</c:v>
                </c:pt>
                <c:pt idx="103">
                  <c:v>1644.2076937499958</c:v>
                </c:pt>
                <c:pt idx="104">
                  <c:v>1770.8381999999972</c:v>
                </c:pt>
                <c:pt idx="105">
                  <c:v>1806.1432874999775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9D-4792-BD1D-6FB6ACDAB68C}"/>
            </c:ext>
          </c:extLst>
        </c:ser>
        <c:ser>
          <c:idx val="1"/>
          <c:order val="1"/>
          <c:tx>
            <c:v>Beta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Beta!$A$4:$A$67</c:f>
              <c:numCache>
                <c:formatCode>General</c:formatCode>
                <c:ptCount val="6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14</c:v>
                </c:pt>
                <c:pt idx="7">
                  <c:v>16</c:v>
                </c:pt>
                <c:pt idx="8">
                  <c:v>19</c:v>
                </c:pt>
                <c:pt idx="9">
                  <c:v>23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37</c:v>
                </c:pt>
                <c:pt idx="16">
                  <c:v>38</c:v>
                </c:pt>
                <c:pt idx="17">
                  <c:v>42</c:v>
                </c:pt>
                <c:pt idx="18">
                  <c:v>49</c:v>
                </c:pt>
                <c:pt idx="19">
                  <c:v>48</c:v>
                </c:pt>
                <c:pt idx="20">
                  <c:v>52</c:v>
                </c:pt>
                <c:pt idx="21">
                  <c:v>55</c:v>
                </c:pt>
                <c:pt idx="22">
                  <c:v>59</c:v>
                </c:pt>
                <c:pt idx="23">
                  <c:v>65</c:v>
                </c:pt>
                <c:pt idx="24">
                  <c:v>66</c:v>
                </c:pt>
                <c:pt idx="25">
                  <c:v>72</c:v>
                </c:pt>
                <c:pt idx="26">
                  <c:v>76</c:v>
                </c:pt>
                <c:pt idx="27">
                  <c:v>82</c:v>
                </c:pt>
                <c:pt idx="28">
                  <c:v>88</c:v>
                </c:pt>
                <c:pt idx="29">
                  <c:v>90</c:v>
                </c:pt>
                <c:pt idx="30">
                  <c:v>90</c:v>
                </c:pt>
                <c:pt idx="31">
                  <c:v>95</c:v>
                </c:pt>
                <c:pt idx="32">
                  <c:v>97</c:v>
                </c:pt>
                <c:pt idx="33">
                  <c:v>99</c:v>
                </c:pt>
                <c:pt idx="34">
                  <c:v>101</c:v>
                </c:pt>
                <c:pt idx="35">
                  <c:v>106</c:v>
                </c:pt>
                <c:pt idx="36">
                  <c:v>105</c:v>
                </c:pt>
                <c:pt idx="37">
                  <c:v>111</c:v>
                </c:pt>
                <c:pt idx="38">
                  <c:v>117</c:v>
                </c:pt>
                <c:pt idx="39">
                  <c:v>123</c:v>
                </c:pt>
                <c:pt idx="40">
                  <c:v>125</c:v>
                </c:pt>
                <c:pt idx="41">
                  <c:v>129</c:v>
                </c:pt>
                <c:pt idx="42">
                  <c:v>131</c:v>
                </c:pt>
                <c:pt idx="43">
                  <c:v>135</c:v>
                </c:pt>
                <c:pt idx="44">
                  <c:v>139</c:v>
                </c:pt>
                <c:pt idx="45">
                  <c:v>143</c:v>
                </c:pt>
                <c:pt idx="46">
                  <c:v>144</c:v>
                </c:pt>
                <c:pt idx="47">
                  <c:v>147</c:v>
                </c:pt>
                <c:pt idx="48">
                  <c:v>153</c:v>
                </c:pt>
                <c:pt idx="49">
                  <c:v>159</c:v>
                </c:pt>
                <c:pt idx="50">
                  <c:v>161</c:v>
                </c:pt>
                <c:pt idx="51">
                  <c:v>171</c:v>
                </c:pt>
                <c:pt idx="52">
                  <c:v>177</c:v>
                </c:pt>
                <c:pt idx="53">
                  <c:v>182</c:v>
                </c:pt>
                <c:pt idx="54">
                  <c:v>188</c:v>
                </c:pt>
                <c:pt idx="55">
                  <c:v>193</c:v>
                </c:pt>
                <c:pt idx="56">
                  <c:v>199</c:v>
                </c:pt>
                <c:pt idx="57">
                  <c:v>203</c:v>
                </c:pt>
                <c:pt idx="58">
                  <c:v>208</c:v>
                </c:pt>
                <c:pt idx="59">
                  <c:v>212</c:v>
                </c:pt>
                <c:pt idx="60">
                  <c:v>228</c:v>
                </c:pt>
                <c:pt idx="61">
                  <c:v>234</c:v>
                </c:pt>
                <c:pt idx="62">
                  <c:v>234</c:v>
                </c:pt>
                <c:pt idx="63">
                  <c:v>239</c:v>
                </c:pt>
              </c:numCache>
            </c:numRef>
          </c:xVal>
          <c:yVal>
            <c:numRef>
              <c:f>Beta!$H$4:$H$67</c:f>
              <c:numCache>
                <c:formatCode>0.0</c:formatCode>
                <c:ptCount val="64"/>
                <c:pt idx="0">
                  <c:v>0</c:v>
                </c:pt>
                <c:pt idx="1">
                  <c:v>8.5027274999996401</c:v>
                </c:pt>
                <c:pt idx="2">
                  <c:v>29.329087499999321</c:v>
                </c:pt>
                <c:pt idx="3">
                  <c:v>41.383799999999084</c:v>
                </c:pt>
                <c:pt idx="4">
                  <c:v>65.693981249999325</c:v>
                </c:pt>
                <c:pt idx="5">
                  <c:v>84.658443749999577</c:v>
                </c:pt>
                <c:pt idx="6">
                  <c:v>105.53989499999992</c:v>
                </c:pt>
                <c:pt idx="7">
                  <c:v>118.2687749999977</c:v>
                </c:pt>
                <c:pt idx="8">
                  <c:v>144.1103062499997</c:v>
                </c:pt>
                <c:pt idx="9">
                  <c:v>183.41184374999801</c:v>
                </c:pt>
                <c:pt idx="10">
                  <c:v>193.9865624999974</c:v>
                </c:pt>
                <c:pt idx="11">
                  <c:v>223.65646875000039</c:v>
                </c:pt>
                <c:pt idx="12">
                  <c:v>242.70496874999583</c:v>
                </c:pt>
                <c:pt idx="13">
                  <c:v>262.8552937499993</c:v>
                </c:pt>
                <c:pt idx="14">
                  <c:v>282.41735624999518</c:v>
                </c:pt>
                <c:pt idx="15">
                  <c:v>313.89406875000105</c:v>
                </c:pt>
                <c:pt idx="16">
                  <c:v>324.00191249999159</c:v>
                </c:pt>
                <c:pt idx="17">
                  <c:v>360.02598750000118</c:v>
                </c:pt>
                <c:pt idx="18">
                  <c:v>422.22774375000665</c:v>
                </c:pt>
                <c:pt idx="19">
                  <c:v>416.52720000000193</c:v>
                </c:pt>
                <c:pt idx="20">
                  <c:v>454.23202499999428</c:v>
                </c:pt>
                <c:pt idx="21">
                  <c:v>481.17538124999436</c:v>
                </c:pt>
                <c:pt idx="22">
                  <c:v>517.85308124999915</c:v>
                </c:pt>
                <c:pt idx="23">
                  <c:v>569.31204374999163</c:v>
                </c:pt>
                <c:pt idx="24">
                  <c:v>577.7391374999994</c:v>
                </c:pt>
                <c:pt idx="25">
                  <c:v>627.33059999998966</c:v>
                </c:pt>
                <c:pt idx="26">
                  <c:v>661.48717500000362</c:v>
                </c:pt>
                <c:pt idx="27">
                  <c:v>713.69313750000094</c:v>
                </c:pt>
                <c:pt idx="28">
                  <c:v>765.8990999999985</c:v>
                </c:pt>
                <c:pt idx="29">
                  <c:v>784.93826249999097</c:v>
                </c:pt>
                <c:pt idx="30">
                  <c:v>784.71416249998606</c:v>
                </c:pt>
                <c:pt idx="31">
                  <c:v>823.17065624999805</c:v>
                </c:pt>
                <c:pt idx="32">
                  <c:v>836.55129374999922</c:v>
                </c:pt>
                <c:pt idx="33">
                  <c:v>853.96573124999327</c:v>
                </c:pt>
                <c:pt idx="34">
                  <c:v>869.30724374997988</c:v>
                </c:pt>
                <c:pt idx="35">
                  <c:v>909.96738750000134</c:v>
                </c:pt>
                <c:pt idx="36">
                  <c:v>902.679468749997</c:v>
                </c:pt>
                <c:pt idx="37">
                  <c:v>948.29315624998515</c:v>
                </c:pt>
                <c:pt idx="38">
                  <c:v>995.45686874998773</c:v>
                </c:pt>
                <c:pt idx="39">
                  <c:v>1044.0212062499968</c:v>
                </c:pt>
                <c:pt idx="40">
                  <c:v>1059.8856187500035</c:v>
                </c:pt>
                <c:pt idx="41">
                  <c:v>1090.2511687500084</c:v>
                </c:pt>
                <c:pt idx="42">
                  <c:v>1106.0222062499718</c:v>
                </c:pt>
                <c:pt idx="43">
                  <c:v>1134.8937562500066</c:v>
                </c:pt>
                <c:pt idx="44">
                  <c:v>1166.0623312500011</c:v>
                </c:pt>
                <c:pt idx="45">
                  <c:v>1185.0921562499905</c:v>
                </c:pt>
                <c:pt idx="46">
                  <c:v>1199.962125</c:v>
                </c:pt>
                <c:pt idx="47">
                  <c:v>1220.9294812499807</c:v>
                </c:pt>
                <c:pt idx="48">
                  <c:v>1262.3973187500067</c:v>
                </c:pt>
                <c:pt idx="49">
                  <c:v>1305.3591562500021</c:v>
                </c:pt>
                <c:pt idx="50">
                  <c:v>1318.4596687499672</c:v>
                </c:pt>
                <c:pt idx="51">
                  <c:v>1387.9213312500149</c:v>
                </c:pt>
                <c:pt idx="52">
                  <c:v>1428.698193750007</c:v>
                </c:pt>
                <c:pt idx="53">
                  <c:v>1461.8883374999928</c:v>
                </c:pt>
                <c:pt idx="54">
                  <c:v>1501.3019249999768</c:v>
                </c:pt>
                <c:pt idx="55">
                  <c:v>1535.0896687499933</c:v>
                </c:pt>
                <c:pt idx="56">
                  <c:v>1576.2773812500097</c:v>
                </c:pt>
                <c:pt idx="57">
                  <c:v>1605.1115812500059</c:v>
                </c:pt>
                <c:pt idx="58">
                  <c:v>1636.1914499999857</c:v>
                </c:pt>
                <c:pt idx="59">
                  <c:v>1658.5267499999893</c:v>
                </c:pt>
                <c:pt idx="60">
                  <c:v>1745.8883999999598</c:v>
                </c:pt>
                <c:pt idx="61">
                  <c:v>1782.0712125000061</c:v>
                </c:pt>
                <c:pt idx="62">
                  <c:v>1781.3802374999996</c:v>
                </c:pt>
                <c:pt idx="63">
                  <c:v>1811.3956312499859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9D-4792-BD1D-6FB6ACDAB68C}"/>
            </c:ext>
          </c:extLst>
        </c:ser>
        <c:ser>
          <c:idx val="2"/>
          <c:order val="2"/>
          <c:tx>
            <c:v>Alpha</c:v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Alpha!$A$4:$A$24</c:f>
              <c:numCache>
                <c:formatCode>General</c:formatCode>
                <c:ptCount val="21"/>
                <c:pt idx="0">
                  <c:v>180</c:v>
                </c:pt>
                <c:pt idx="1">
                  <c:v>190</c:v>
                </c:pt>
                <c:pt idx="2">
                  <c:v>192</c:v>
                </c:pt>
                <c:pt idx="3">
                  <c:v>204</c:v>
                </c:pt>
                <c:pt idx="4">
                  <c:v>209</c:v>
                </c:pt>
                <c:pt idx="5">
                  <c:v>211</c:v>
                </c:pt>
                <c:pt idx="6">
                  <c:v>212</c:v>
                </c:pt>
                <c:pt idx="7">
                  <c:v>215</c:v>
                </c:pt>
                <c:pt idx="8">
                  <c:v>216</c:v>
                </c:pt>
                <c:pt idx="9">
                  <c:v>220</c:v>
                </c:pt>
                <c:pt idx="10">
                  <c:v>222</c:v>
                </c:pt>
                <c:pt idx="11">
                  <c:v>224</c:v>
                </c:pt>
                <c:pt idx="12">
                  <c:v>226</c:v>
                </c:pt>
                <c:pt idx="13">
                  <c:v>228</c:v>
                </c:pt>
                <c:pt idx="14">
                  <c:v>230</c:v>
                </c:pt>
                <c:pt idx="15">
                  <c:v>232</c:v>
                </c:pt>
                <c:pt idx="16">
                  <c:v>231</c:v>
                </c:pt>
                <c:pt idx="17">
                  <c:v>233</c:v>
                </c:pt>
                <c:pt idx="18">
                  <c:v>236</c:v>
                </c:pt>
                <c:pt idx="19">
                  <c:v>238</c:v>
                </c:pt>
                <c:pt idx="20">
                  <c:v>237</c:v>
                </c:pt>
              </c:numCache>
            </c:numRef>
          </c:xVal>
          <c:yVal>
            <c:numRef>
              <c:f>Alpha!$H$4:$H$24</c:f>
              <c:numCache>
                <c:formatCode>0.0</c:formatCode>
                <c:ptCount val="21"/>
                <c:pt idx="0">
                  <c:v>1447.8167249999849</c:v>
                </c:pt>
                <c:pt idx="1">
                  <c:v>1513.4500124999847</c:v>
                </c:pt>
                <c:pt idx="2">
                  <c:v>1528.3246500000089</c:v>
                </c:pt>
                <c:pt idx="3">
                  <c:v>1611.3817124999928</c:v>
                </c:pt>
                <c:pt idx="4">
                  <c:v>1641.4998187499855</c:v>
                </c:pt>
                <c:pt idx="5">
                  <c:v>1653.7692937499785</c:v>
                </c:pt>
                <c:pt idx="6">
                  <c:v>1659.7966499999945</c:v>
                </c:pt>
                <c:pt idx="7">
                  <c:v>1674.1343812499676</c:v>
                </c:pt>
                <c:pt idx="8">
                  <c:v>1678.7330999999808</c:v>
                </c:pt>
                <c:pt idx="9">
                  <c:v>1701.9087749999594</c:v>
                </c:pt>
                <c:pt idx="10">
                  <c:v>1712.3947874999703</c:v>
                </c:pt>
                <c:pt idx="11">
                  <c:v>1724.4868499999868</c:v>
                </c:pt>
                <c:pt idx="12">
                  <c:v>1735.8505874999846</c:v>
                </c:pt>
                <c:pt idx="13">
                  <c:v>1747.2983624999824</c:v>
                </c:pt>
                <c:pt idx="14">
                  <c:v>1759.4371124999873</c:v>
                </c:pt>
                <c:pt idx="15">
                  <c:v>1770.8288624999943</c:v>
                </c:pt>
                <c:pt idx="16">
                  <c:v>1764.0731812499862</c:v>
                </c:pt>
                <c:pt idx="17">
                  <c:v>1776.1465687499699</c:v>
                </c:pt>
                <c:pt idx="18">
                  <c:v>1794.6021375000028</c:v>
                </c:pt>
                <c:pt idx="19">
                  <c:v>1806.0872624999861</c:v>
                </c:pt>
                <c:pt idx="20">
                  <c:v>1799.7611062499818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9D-4792-BD1D-6FB6ACDAB68C}"/>
            </c:ext>
          </c:extLst>
        </c:ser>
        <c:ser>
          <c:idx val="3"/>
          <c:order val="3"/>
          <c:tx>
            <c:v>Beta+</c:v>
          </c:tx>
          <c:spPr>
            <a:ln w="19050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'Beta +'!$A$4:$A$24</c:f>
              <c:numCache>
                <c:formatCode>General</c:formatCode>
                <c:ptCount val="21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34</c:v>
                </c:pt>
                <c:pt idx="17">
                  <c:v>35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</c:numCache>
            </c:numRef>
          </c:xVal>
          <c:yVal>
            <c:numRef>
              <c:f>'Beta +'!$H$4:$H$24</c:f>
              <c:numCache>
                <c:formatCode>0.0</c:formatCode>
                <c:ptCount val="21"/>
                <c:pt idx="0">
                  <c:v>60.516337499999629</c:v>
                </c:pt>
                <c:pt idx="1">
                  <c:v>73.621518749997776</c:v>
                </c:pt>
                <c:pt idx="2">
                  <c:v>94.341431249999559</c:v>
                </c:pt>
                <c:pt idx="3">
                  <c:v>98.970963749999797</c:v>
                </c:pt>
                <c:pt idx="4">
                  <c:v>112.22274375000103</c:v>
                </c:pt>
                <c:pt idx="5">
                  <c:v>128.52601874999917</c:v>
                </c:pt>
                <c:pt idx="6">
                  <c:v>132.47111250000077</c:v>
                </c:pt>
                <c:pt idx="7">
                  <c:v>144.11964375000267</c:v>
                </c:pt>
                <c:pt idx="8">
                  <c:v>163.52296875000121</c:v>
                </c:pt>
                <c:pt idx="9">
                  <c:v>182.15128124999598</c:v>
                </c:pt>
                <c:pt idx="10">
                  <c:v>201.04104375000068</c:v>
                </c:pt>
                <c:pt idx="11">
                  <c:v>219.89345625000021</c:v>
                </c:pt>
                <c:pt idx="12">
                  <c:v>222.25117499999556</c:v>
                </c:pt>
                <c:pt idx="13">
                  <c:v>239.86636874999712</c:v>
                </c:pt>
                <c:pt idx="14">
                  <c:v>251.22543749999667</c:v>
                </c:pt>
                <c:pt idx="15">
                  <c:v>257.3181562499966</c:v>
                </c:pt>
                <c:pt idx="16">
                  <c:v>286.31576249999847</c:v>
                </c:pt>
                <c:pt idx="17">
                  <c:v>292.12835625000571</c:v>
                </c:pt>
                <c:pt idx="18">
                  <c:v>309.30001875000249</c:v>
                </c:pt>
                <c:pt idx="19">
                  <c:v>321.40608750000365</c:v>
                </c:pt>
                <c:pt idx="20">
                  <c:v>327.21868124999753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9D-4792-BD1D-6FB6ACDAB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155040"/>
        <c:axId val="1"/>
      </c:scatterChart>
      <c:valAx>
        <c:axId val="32515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Nucleon Number A</a:t>
                </a:r>
              </a:p>
            </c:rich>
          </c:tx>
          <c:layout>
            <c:manualLayout>
              <c:xMode val="edge"/>
              <c:yMode val="edge"/>
              <c:x val="0.43724137931034485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Binding Energy/MeV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3947963800904977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1550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586206896551727"/>
          <c:y val="0.44117647058823528"/>
          <c:w val="6.137931034482759E-2"/>
          <c:h val="0.132352941176470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Binding Energy per nucleon plot</a:t>
            </a:r>
          </a:p>
        </c:rich>
      </c:tx>
      <c:layout>
        <c:manualLayout>
          <c:xMode val="edge"/>
          <c:yMode val="edge"/>
          <c:x val="0.3637037037037037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18518518518515E-2"/>
          <c:y val="0.13071895424836602"/>
          <c:w val="0.82962962962962961"/>
          <c:h val="0.76797385620915037"/>
        </c:manualLayout>
      </c:layout>
      <c:scatterChart>
        <c:scatterStyle val="lineMarker"/>
        <c:varyColors val="0"/>
        <c:ser>
          <c:idx val="0"/>
          <c:order val="0"/>
          <c:tx>
            <c:v>Stable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Stable!$A$4:$A$109</c:f>
              <c:numCache>
                <c:formatCode>General</c:formatCode>
                <c:ptCount val="10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31</c:v>
                </c:pt>
                <c:pt idx="24">
                  <c:v>32</c:v>
                </c:pt>
                <c:pt idx="25">
                  <c:v>34</c:v>
                </c:pt>
                <c:pt idx="26">
                  <c:v>35</c:v>
                </c:pt>
                <c:pt idx="27">
                  <c:v>37</c:v>
                </c:pt>
                <c:pt idx="28">
                  <c:v>40</c:v>
                </c:pt>
                <c:pt idx="29">
                  <c:v>39</c:v>
                </c:pt>
                <c:pt idx="30">
                  <c:v>41</c:v>
                </c:pt>
                <c:pt idx="31">
                  <c:v>40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48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55</c:v>
                </c:pt>
                <c:pt idx="40">
                  <c:v>54</c:v>
                </c:pt>
                <c:pt idx="41">
                  <c:v>56</c:v>
                </c:pt>
                <c:pt idx="42">
                  <c:v>59</c:v>
                </c:pt>
                <c:pt idx="43">
                  <c:v>58</c:v>
                </c:pt>
                <c:pt idx="44">
                  <c:v>60</c:v>
                </c:pt>
                <c:pt idx="45">
                  <c:v>63</c:v>
                </c:pt>
                <c:pt idx="46">
                  <c:v>65</c:v>
                </c:pt>
                <c:pt idx="47">
                  <c:v>64</c:v>
                </c:pt>
                <c:pt idx="48">
                  <c:v>66</c:v>
                </c:pt>
                <c:pt idx="49">
                  <c:v>69</c:v>
                </c:pt>
                <c:pt idx="50">
                  <c:v>71</c:v>
                </c:pt>
                <c:pt idx="51">
                  <c:v>72</c:v>
                </c:pt>
                <c:pt idx="52">
                  <c:v>74</c:v>
                </c:pt>
                <c:pt idx="53">
                  <c:v>75</c:v>
                </c:pt>
                <c:pt idx="54">
                  <c:v>78</c:v>
                </c:pt>
                <c:pt idx="55">
                  <c:v>80</c:v>
                </c:pt>
                <c:pt idx="56">
                  <c:v>79</c:v>
                </c:pt>
                <c:pt idx="57">
                  <c:v>81</c:v>
                </c:pt>
                <c:pt idx="58">
                  <c:v>82</c:v>
                </c:pt>
                <c:pt idx="59">
                  <c:v>84</c:v>
                </c:pt>
                <c:pt idx="60">
                  <c:v>85</c:v>
                </c:pt>
                <c:pt idx="61">
                  <c:v>86</c:v>
                </c:pt>
                <c:pt idx="62">
                  <c:v>88</c:v>
                </c:pt>
                <c:pt idx="63">
                  <c:v>89</c:v>
                </c:pt>
                <c:pt idx="64">
                  <c:v>90</c:v>
                </c:pt>
                <c:pt idx="65">
                  <c:v>94</c:v>
                </c:pt>
                <c:pt idx="66">
                  <c:v>92</c:v>
                </c:pt>
                <c:pt idx="67">
                  <c:v>98</c:v>
                </c:pt>
                <c:pt idx="68">
                  <c:v>102</c:v>
                </c:pt>
                <c:pt idx="69">
                  <c:v>104</c:v>
                </c:pt>
                <c:pt idx="70">
                  <c:v>105</c:v>
                </c:pt>
                <c:pt idx="71">
                  <c:v>107</c:v>
                </c:pt>
                <c:pt idx="72">
                  <c:v>112</c:v>
                </c:pt>
                <c:pt idx="73">
                  <c:v>118</c:v>
                </c:pt>
                <c:pt idx="74">
                  <c:v>120</c:v>
                </c:pt>
                <c:pt idx="75">
                  <c:v>123</c:v>
                </c:pt>
                <c:pt idx="76">
                  <c:v>128</c:v>
                </c:pt>
                <c:pt idx="77">
                  <c:v>130</c:v>
                </c:pt>
                <c:pt idx="78">
                  <c:v>131</c:v>
                </c:pt>
                <c:pt idx="79">
                  <c:v>132</c:v>
                </c:pt>
                <c:pt idx="80">
                  <c:v>137</c:v>
                </c:pt>
                <c:pt idx="81">
                  <c:v>138</c:v>
                </c:pt>
                <c:pt idx="82">
                  <c:v>142</c:v>
                </c:pt>
                <c:pt idx="83">
                  <c:v>146</c:v>
                </c:pt>
                <c:pt idx="84">
                  <c:v>152</c:v>
                </c:pt>
                <c:pt idx="85">
                  <c:v>154</c:v>
                </c:pt>
                <c:pt idx="86">
                  <c:v>151</c:v>
                </c:pt>
                <c:pt idx="87">
                  <c:v>156</c:v>
                </c:pt>
                <c:pt idx="88">
                  <c:v>161</c:v>
                </c:pt>
                <c:pt idx="89">
                  <c:v>164</c:v>
                </c:pt>
                <c:pt idx="90">
                  <c:v>167</c:v>
                </c:pt>
                <c:pt idx="91">
                  <c:v>178</c:v>
                </c:pt>
                <c:pt idx="92">
                  <c:v>180</c:v>
                </c:pt>
                <c:pt idx="93">
                  <c:v>182</c:v>
                </c:pt>
                <c:pt idx="94">
                  <c:v>184</c:v>
                </c:pt>
                <c:pt idx="95">
                  <c:v>189</c:v>
                </c:pt>
                <c:pt idx="96">
                  <c:v>192</c:v>
                </c:pt>
                <c:pt idx="97">
                  <c:v>191</c:v>
                </c:pt>
                <c:pt idx="98">
                  <c:v>195</c:v>
                </c:pt>
                <c:pt idx="99">
                  <c:v>196</c:v>
                </c:pt>
                <c:pt idx="100">
                  <c:v>197</c:v>
                </c:pt>
                <c:pt idx="101">
                  <c:v>200</c:v>
                </c:pt>
                <c:pt idx="102">
                  <c:v>206</c:v>
                </c:pt>
                <c:pt idx="103">
                  <c:v>209</c:v>
                </c:pt>
                <c:pt idx="104">
                  <c:v>232</c:v>
                </c:pt>
                <c:pt idx="105">
                  <c:v>238</c:v>
                </c:pt>
              </c:numCache>
            </c:numRef>
          </c:xVal>
          <c:yVal>
            <c:numRef>
              <c:f>Stable!$I$4:$I$109</c:f>
              <c:numCache>
                <c:formatCode>0.000</c:formatCode>
                <c:ptCount val="106"/>
                <c:pt idx="0">
                  <c:v>0</c:v>
                </c:pt>
                <c:pt idx="1">
                  <c:v>0</c:v>
                </c:pt>
                <c:pt idx="2">
                  <c:v>1.1148975000001302</c:v>
                </c:pt>
                <c:pt idx="3">
                  <c:v>7.0908975000000938</c:v>
                </c:pt>
                <c:pt idx="4">
                  <c:v>5.3457187499999819</c:v>
                </c:pt>
                <c:pt idx="5">
                  <c:v>5.6198410714286018</c:v>
                </c:pt>
                <c:pt idx="6">
                  <c:v>6.4780462499999452</c:v>
                </c:pt>
                <c:pt idx="7">
                  <c:v>6.491429999999899</c:v>
                </c:pt>
                <c:pt idx="8">
                  <c:v>6.9445534090909797</c:v>
                </c:pt>
                <c:pt idx="9">
                  <c:v>7.698768749999914</c:v>
                </c:pt>
                <c:pt idx="10">
                  <c:v>7.4883158653846316</c:v>
                </c:pt>
                <c:pt idx="11">
                  <c:v>7.493743928571436</c:v>
                </c:pt>
                <c:pt idx="12">
                  <c:v>7.9955261718750155</c:v>
                </c:pt>
                <c:pt idx="13">
                  <c:v>7.7859187499999329</c:v>
                </c:pt>
                <c:pt idx="14">
                  <c:v>7.7980411184209926</c:v>
                </c:pt>
                <c:pt idx="15">
                  <c:v>8.1001114772727494</c:v>
                </c:pt>
                <c:pt idx="16">
                  <c:v>8.1001114772727494</c:v>
                </c:pt>
                <c:pt idx="17">
                  <c:v>8.131135597826125</c:v>
                </c:pt>
                <c:pt idx="18">
                  <c:v>8.2808062499998591</c:v>
                </c:pt>
                <c:pt idx="19">
                  <c:v>8.3541894230769476</c:v>
                </c:pt>
                <c:pt idx="20">
                  <c:v>8.3520479166666703</c:v>
                </c:pt>
                <c:pt idx="21">
                  <c:v>8.4681120535714438</c:v>
                </c:pt>
                <c:pt idx="22">
                  <c:v>8.469273491379262</c:v>
                </c:pt>
                <c:pt idx="23">
                  <c:v>8.5017937499999778</c:v>
                </c:pt>
                <c:pt idx="24">
                  <c:v>8.5137574218750931</c:v>
                </c:pt>
                <c:pt idx="25">
                  <c:v>8.6045062500000338</c:v>
                </c:pt>
                <c:pt idx="26">
                  <c:v>8.541011249999908</c:v>
                </c:pt>
                <c:pt idx="27">
                  <c:v>8.5911309121622459</c:v>
                </c:pt>
                <c:pt idx="28">
                  <c:v>8.616178124999907</c:v>
                </c:pt>
                <c:pt idx="29">
                  <c:v>8.5776908653845148</c:v>
                </c:pt>
                <c:pt idx="30">
                  <c:v>8.5967629573170026</c:v>
                </c:pt>
                <c:pt idx="31">
                  <c:v>8.5720584375000008</c:v>
                </c:pt>
                <c:pt idx="32">
                  <c:v>8.6789940340909837</c:v>
                </c:pt>
                <c:pt idx="33">
                  <c:v>8.639573749999979</c:v>
                </c:pt>
                <c:pt idx="34">
                  <c:v>8.6773793478261432</c:v>
                </c:pt>
                <c:pt idx="35">
                  <c:v>8.7439851562499484</c:v>
                </c:pt>
                <c:pt idx="36">
                  <c:v>8.7628775735293711</c:v>
                </c:pt>
                <c:pt idx="37">
                  <c:v>8.7971819711537513</c:v>
                </c:pt>
                <c:pt idx="38">
                  <c:v>8.7813902122641618</c:v>
                </c:pt>
                <c:pt idx="39">
                  <c:v>8.7861630681818035</c:v>
                </c:pt>
                <c:pt idx="40">
                  <c:v>8.7577104166666704</c:v>
                </c:pt>
                <c:pt idx="41">
                  <c:v>8.812265624999899</c:v>
                </c:pt>
                <c:pt idx="42">
                  <c:v>8.789357097457545</c:v>
                </c:pt>
                <c:pt idx="43">
                  <c:v>8.7532622844827142</c:v>
                </c:pt>
                <c:pt idx="44">
                  <c:v>8.8033949999998971</c:v>
                </c:pt>
                <c:pt idx="45">
                  <c:v>8.7748044642857543</c:v>
                </c:pt>
                <c:pt idx="46">
                  <c:v>8.7796202884615351</c:v>
                </c:pt>
                <c:pt idx="47">
                  <c:v>8.756970117187457</c:v>
                </c:pt>
                <c:pt idx="48">
                  <c:v>8.7813528409090367</c:v>
                </c:pt>
                <c:pt idx="49">
                  <c:v>8.744027445652037</c:v>
                </c:pt>
                <c:pt idx="50">
                  <c:v>8.7374669894365233</c:v>
                </c:pt>
                <c:pt idx="51">
                  <c:v>8.757796874999908</c:v>
                </c:pt>
                <c:pt idx="52">
                  <c:v>8.7486065878376973</c:v>
                </c:pt>
                <c:pt idx="53">
                  <c:v>8.7293797499998238</c:v>
                </c:pt>
                <c:pt idx="54">
                  <c:v>8.7378649038461997</c:v>
                </c:pt>
                <c:pt idx="55">
                  <c:v>8.7321965624999116</c:v>
                </c:pt>
                <c:pt idx="56">
                  <c:v>8.7079279272151418</c:v>
                </c:pt>
                <c:pt idx="57">
                  <c:v>8.7169020833331228</c:v>
                </c:pt>
                <c:pt idx="58">
                  <c:v>8.7327260670732105</c:v>
                </c:pt>
                <c:pt idx="59">
                  <c:v>8.7385660714285365</c:v>
                </c:pt>
                <c:pt idx="60">
                  <c:v>8.7272119852940726</c:v>
                </c:pt>
                <c:pt idx="61">
                  <c:v>8.7324082848835936</c:v>
                </c:pt>
                <c:pt idx="62">
                  <c:v>8.7602727272726675</c:v>
                </c:pt>
                <c:pt idx="63">
                  <c:v>8.7439392556178852</c:v>
                </c:pt>
                <c:pt idx="64">
                  <c:v>8.7383437500000731</c:v>
                </c:pt>
                <c:pt idx="65">
                  <c:v>8.6909277925531914</c:v>
                </c:pt>
                <c:pt idx="66">
                  <c:v>8.6869198369564327</c:v>
                </c:pt>
                <c:pt idx="67">
                  <c:v>8.6504315051018565</c:v>
                </c:pt>
                <c:pt idx="68">
                  <c:v>8.6405746323528465</c:v>
                </c:pt>
                <c:pt idx="69">
                  <c:v>8.6120480769229086</c:v>
                </c:pt>
                <c:pt idx="70">
                  <c:v>8.6010380357142893</c:v>
                </c:pt>
                <c:pt idx="71">
                  <c:v>8.5754465537383222</c:v>
                </c:pt>
                <c:pt idx="72">
                  <c:v>8.5718249999999987</c:v>
                </c:pt>
                <c:pt idx="73">
                  <c:v>8.5419924788135653</c:v>
                </c:pt>
                <c:pt idx="74">
                  <c:v>8.5266937499999766</c:v>
                </c:pt>
                <c:pt idx="75">
                  <c:v>8.4945059451219489</c:v>
                </c:pt>
                <c:pt idx="76">
                  <c:v>8.4726140624999928</c:v>
                </c:pt>
                <c:pt idx="77">
                  <c:v>8.4523768269229063</c:v>
                </c:pt>
                <c:pt idx="78">
                  <c:v>8.44477084923661</c:v>
                </c:pt>
                <c:pt idx="79">
                  <c:v>8.4484568181816506</c:v>
                </c:pt>
                <c:pt idx="80">
                  <c:v>8.4178244069342494</c:v>
                </c:pt>
                <c:pt idx="81">
                  <c:v>8.415455706521735</c:v>
                </c:pt>
                <c:pt idx="82">
                  <c:v>8.3677808978872523</c:v>
                </c:pt>
                <c:pt idx="83">
                  <c:v>8.331416352739625</c:v>
                </c:pt>
                <c:pt idx="84">
                  <c:v>8.2686019736840564</c:v>
                </c:pt>
                <c:pt idx="85">
                  <c:v>8.2481047889610686</c:v>
                </c:pt>
                <c:pt idx="86">
                  <c:v>8.2645841473509005</c:v>
                </c:pt>
                <c:pt idx="87">
                  <c:v>8.2360341346153749</c:v>
                </c:pt>
                <c:pt idx="88">
                  <c:v>8.198585986024824</c:v>
                </c:pt>
                <c:pt idx="89">
                  <c:v>8.1852297256096502</c:v>
                </c:pt>
                <c:pt idx="90">
                  <c:v>8.1517772829340878</c:v>
                </c:pt>
                <c:pt idx="91">
                  <c:v>8.0726884129212486</c:v>
                </c:pt>
                <c:pt idx="92">
                  <c:v>8.0573287499999058</c:v>
                </c:pt>
                <c:pt idx="93">
                  <c:v>8.0680617445054157</c:v>
                </c:pt>
                <c:pt idx="94">
                  <c:v>8.0241603260869336</c:v>
                </c:pt>
                <c:pt idx="95">
                  <c:v>7.9830437500000366</c:v>
                </c:pt>
                <c:pt idx="96">
                  <c:v>7.9681945312500133</c:v>
                </c:pt>
                <c:pt idx="97">
                  <c:v>7.9658896924082425</c:v>
                </c:pt>
                <c:pt idx="98">
                  <c:v>7.9457575961537357</c:v>
                </c:pt>
                <c:pt idx="99">
                  <c:v>7.9460219387754201</c:v>
                </c:pt>
                <c:pt idx="100">
                  <c:v>7.9351923540608267</c:v>
                </c:pt>
                <c:pt idx="101">
                  <c:v>7.9252031249999586</c:v>
                </c:pt>
                <c:pt idx="102">
                  <c:v>7.894765594660119</c:v>
                </c:pt>
                <c:pt idx="103">
                  <c:v>7.8670224581339507</c:v>
                </c:pt>
                <c:pt idx="104">
                  <c:v>7.6329232758620567</c:v>
                </c:pt>
                <c:pt idx="105">
                  <c:v>7.5888373424368805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F5-4FF7-8CB5-8FCDF9A4AD7B}"/>
            </c:ext>
          </c:extLst>
        </c:ser>
        <c:ser>
          <c:idx val="1"/>
          <c:order val="1"/>
          <c:tx>
            <c:v>Beta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Beta!$A$4:$A$67</c:f>
              <c:numCache>
                <c:formatCode>General</c:formatCode>
                <c:ptCount val="6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14</c:v>
                </c:pt>
                <c:pt idx="7">
                  <c:v>16</c:v>
                </c:pt>
                <c:pt idx="8">
                  <c:v>19</c:v>
                </c:pt>
                <c:pt idx="9">
                  <c:v>23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37</c:v>
                </c:pt>
                <c:pt idx="16">
                  <c:v>38</c:v>
                </c:pt>
                <c:pt idx="17">
                  <c:v>42</c:v>
                </c:pt>
                <c:pt idx="18">
                  <c:v>49</c:v>
                </c:pt>
                <c:pt idx="19">
                  <c:v>48</c:v>
                </c:pt>
                <c:pt idx="20">
                  <c:v>52</c:v>
                </c:pt>
                <c:pt idx="21">
                  <c:v>55</c:v>
                </c:pt>
                <c:pt idx="22">
                  <c:v>59</c:v>
                </c:pt>
                <c:pt idx="23">
                  <c:v>65</c:v>
                </c:pt>
                <c:pt idx="24">
                  <c:v>66</c:v>
                </c:pt>
                <c:pt idx="25">
                  <c:v>72</c:v>
                </c:pt>
                <c:pt idx="26">
                  <c:v>76</c:v>
                </c:pt>
                <c:pt idx="27">
                  <c:v>82</c:v>
                </c:pt>
                <c:pt idx="28">
                  <c:v>88</c:v>
                </c:pt>
                <c:pt idx="29">
                  <c:v>90</c:v>
                </c:pt>
                <c:pt idx="30">
                  <c:v>90</c:v>
                </c:pt>
                <c:pt idx="31">
                  <c:v>95</c:v>
                </c:pt>
                <c:pt idx="32">
                  <c:v>97</c:v>
                </c:pt>
                <c:pt idx="33">
                  <c:v>99</c:v>
                </c:pt>
                <c:pt idx="34">
                  <c:v>101</c:v>
                </c:pt>
                <c:pt idx="35">
                  <c:v>106</c:v>
                </c:pt>
                <c:pt idx="36">
                  <c:v>105</c:v>
                </c:pt>
                <c:pt idx="37">
                  <c:v>111</c:v>
                </c:pt>
                <c:pt idx="38">
                  <c:v>117</c:v>
                </c:pt>
                <c:pt idx="39">
                  <c:v>123</c:v>
                </c:pt>
                <c:pt idx="40">
                  <c:v>125</c:v>
                </c:pt>
                <c:pt idx="41">
                  <c:v>129</c:v>
                </c:pt>
                <c:pt idx="42">
                  <c:v>131</c:v>
                </c:pt>
                <c:pt idx="43">
                  <c:v>135</c:v>
                </c:pt>
                <c:pt idx="44">
                  <c:v>139</c:v>
                </c:pt>
                <c:pt idx="45">
                  <c:v>143</c:v>
                </c:pt>
                <c:pt idx="46">
                  <c:v>144</c:v>
                </c:pt>
                <c:pt idx="47">
                  <c:v>147</c:v>
                </c:pt>
                <c:pt idx="48">
                  <c:v>153</c:v>
                </c:pt>
                <c:pt idx="49">
                  <c:v>159</c:v>
                </c:pt>
                <c:pt idx="50">
                  <c:v>161</c:v>
                </c:pt>
                <c:pt idx="51">
                  <c:v>171</c:v>
                </c:pt>
                <c:pt idx="52">
                  <c:v>177</c:v>
                </c:pt>
                <c:pt idx="53">
                  <c:v>182</c:v>
                </c:pt>
                <c:pt idx="54">
                  <c:v>188</c:v>
                </c:pt>
                <c:pt idx="55">
                  <c:v>193</c:v>
                </c:pt>
                <c:pt idx="56">
                  <c:v>199</c:v>
                </c:pt>
                <c:pt idx="57">
                  <c:v>203</c:v>
                </c:pt>
                <c:pt idx="58">
                  <c:v>208</c:v>
                </c:pt>
                <c:pt idx="59">
                  <c:v>212</c:v>
                </c:pt>
                <c:pt idx="60">
                  <c:v>228</c:v>
                </c:pt>
                <c:pt idx="61">
                  <c:v>234</c:v>
                </c:pt>
                <c:pt idx="62">
                  <c:v>234</c:v>
                </c:pt>
                <c:pt idx="63">
                  <c:v>239</c:v>
                </c:pt>
              </c:numCache>
            </c:numRef>
          </c:xVal>
          <c:yVal>
            <c:numRef>
              <c:f>Beta!$I$4:$I$67</c:f>
              <c:numCache>
                <c:formatCode>0.000</c:formatCode>
                <c:ptCount val="64"/>
                <c:pt idx="0">
                  <c:v>0</c:v>
                </c:pt>
                <c:pt idx="1">
                  <c:v>2.8342424999998799</c:v>
                </c:pt>
                <c:pt idx="2">
                  <c:v>4.8881812499998869</c:v>
                </c:pt>
                <c:pt idx="3">
                  <c:v>5.1729749999998855</c:v>
                </c:pt>
                <c:pt idx="4">
                  <c:v>5.972180113636302</c:v>
                </c:pt>
                <c:pt idx="5">
                  <c:v>6.5121879807691982</c:v>
                </c:pt>
                <c:pt idx="6">
                  <c:v>7.5385639285714223</c:v>
                </c:pt>
                <c:pt idx="7">
                  <c:v>7.3917984374998564</c:v>
                </c:pt>
                <c:pt idx="8">
                  <c:v>7.5847529605262993</c:v>
                </c:pt>
                <c:pt idx="9">
                  <c:v>7.9744279891303487</c:v>
                </c:pt>
                <c:pt idx="10">
                  <c:v>8.0827734374998919</c:v>
                </c:pt>
                <c:pt idx="11">
                  <c:v>8.2835729166666816</c:v>
                </c:pt>
                <c:pt idx="12">
                  <c:v>8.3691368534481327</c:v>
                </c:pt>
                <c:pt idx="13">
                  <c:v>8.4792030241935255</c:v>
                </c:pt>
                <c:pt idx="14">
                  <c:v>8.5581017045453081</c:v>
                </c:pt>
                <c:pt idx="15">
                  <c:v>8.4836234797297578</c:v>
                </c:pt>
                <c:pt idx="16">
                  <c:v>8.5263661184208317</c:v>
                </c:pt>
                <c:pt idx="17">
                  <c:v>8.5720473214285988</c:v>
                </c:pt>
                <c:pt idx="18">
                  <c:v>8.6168927295919726</c:v>
                </c:pt>
                <c:pt idx="19">
                  <c:v>8.6776500000000407</c:v>
                </c:pt>
                <c:pt idx="20">
                  <c:v>8.7352312499998899</c:v>
                </c:pt>
                <c:pt idx="21">
                  <c:v>8.7486432954544426</c:v>
                </c:pt>
                <c:pt idx="22">
                  <c:v>8.7771708686440526</c:v>
                </c:pt>
                <c:pt idx="23">
                  <c:v>8.7586468269229485</c:v>
                </c:pt>
                <c:pt idx="24">
                  <c:v>8.7536232954545365</c:v>
                </c:pt>
                <c:pt idx="25">
                  <c:v>8.7129249999998564</c:v>
                </c:pt>
                <c:pt idx="26">
                  <c:v>8.7037786184211008</c:v>
                </c:pt>
                <c:pt idx="27">
                  <c:v>8.7035748475609864</c:v>
                </c:pt>
                <c:pt idx="28">
                  <c:v>8.7033988636363464</c:v>
                </c:pt>
                <c:pt idx="29">
                  <c:v>8.7215362499999003</c:v>
                </c:pt>
                <c:pt idx="30">
                  <c:v>8.7190462499998453</c:v>
                </c:pt>
                <c:pt idx="31">
                  <c:v>8.6649542763157683</c:v>
                </c:pt>
                <c:pt idx="32">
                  <c:v>8.6242401417525691</c:v>
                </c:pt>
                <c:pt idx="33">
                  <c:v>8.6259164772726589</c:v>
                </c:pt>
                <c:pt idx="34">
                  <c:v>8.6070024133661374</c:v>
                </c:pt>
                <c:pt idx="35">
                  <c:v>8.5845979952830316</c:v>
                </c:pt>
                <c:pt idx="36">
                  <c:v>8.5969473214285426</c:v>
                </c:pt>
                <c:pt idx="37">
                  <c:v>8.5431815878377044</c:v>
                </c:pt>
                <c:pt idx="38">
                  <c:v>8.5081783653845111</c:v>
                </c:pt>
                <c:pt idx="39">
                  <c:v>8.4879772865853393</c:v>
                </c:pt>
                <c:pt idx="40">
                  <c:v>8.4790849500000274</c:v>
                </c:pt>
                <c:pt idx="41">
                  <c:v>8.4515594476744837</c:v>
                </c:pt>
                <c:pt idx="42">
                  <c:v>8.4429176049616164</c:v>
                </c:pt>
                <c:pt idx="43">
                  <c:v>8.4066204166667156</c:v>
                </c:pt>
                <c:pt idx="44">
                  <c:v>8.3889376348920948</c:v>
                </c:pt>
                <c:pt idx="45">
                  <c:v>8.2873577360139201</c:v>
                </c:pt>
                <c:pt idx="46">
                  <c:v>8.3330703125000003</c:v>
                </c:pt>
                <c:pt idx="47">
                  <c:v>8.305642729591705</c:v>
                </c:pt>
                <c:pt idx="48">
                  <c:v>8.2509628676471021</c:v>
                </c:pt>
                <c:pt idx="49">
                  <c:v>8.2098060141509563</c:v>
                </c:pt>
                <c:pt idx="50">
                  <c:v>8.1891904891302314</c:v>
                </c:pt>
                <c:pt idx="51">
                  <c:v>8.1164990131579824</c:v>
                </c:pt>
                <c:pt idx="52">
                  <c:v>8.0717412076271575</c:v>
                </c:pt>
                <c:pt idx="53">
                  <c:v>8.0323535027472133</c:v>
                </c:pt>
                <c:pt idx="54">
                  <c:v>7.985648537233919</c:v>
                </c:pt>
                <c:pt idx="55">
                  <c:v>7.953832480569913</c:v>
                </c:pt>
                <c:pt idx="56">
                  <c:v>7.9209918655779381</c:v>
                </c:pt>
                <c:pt idx="57">
                  <c:v>7.9069536022167775</c:v>
                </c:pt>
                <c:pt idx="58">
                  <c:v>7.8663050480768542</c:v>
                </c:pt>
                <c:pt idx="59">
                  <c:v>7.8232393867924026</c:v>
                </c:pt>
                <c:pt idx="60">
                  <c:v>7.6574052631577185</c:v>
                </c:pt>
                <c:pt idx="61">
                  <c:v>7.6156889423077185</c:v>
                </c:pt>
                <c:pt idx="62">
                  <c:v>7.612736057692306</c:v>
                </c:pt>
                <c:pt idx="63">
                  <c:v>7.5790612186191879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F5-4FF7-8CB5-8FCDF9A4AD7B}"/>
            </c:ext>
          </c:extLst>
        </c:ser>
        <c:ser>
          <c:idx val="2"/>
          <c:order val="2"/>
          <c:tx>
            <c:v>Alpha</c:v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Alpha!$A$4:$A$24</c:f>
              <c:numCache>
                <c:formatCode>General</c:formatCode>
                <c:ptCount val="21"/>
                <c:pt idx="0">
                  <c:v>180</c:v>
                </c:pt>
                <c:pt idx="1">
                  <c:v>190</c:v>
                </c:pt>
                <c:pt idx="2">
                  <c:v>192</c:v>
                </c:pt>
                <c:pt idx="3">
                  <c:v>204</c:v>
                </c:pt>
                <c:pt idx="4">
                  <c:v>209</c:v>
                </c:pt>
                <c:pt idx="5">
                  <c:v>211</c:v>
                </c:pt>
                <c:pt idx="6">
                  <c:v>212</c:v>
                </c:pt>
                <c:pt idx="7">
                  <c:v>215</c:v>
                </c:pt>
                <c:pt idx="8">
                  <c:v>216</c:v>
                </c:pt>
                <c:pt idx="9">
                  <c:v>220</c:v>
                </c:pt>
                <c:pt idx="10">
                  <c:v>222</c:v>
                </c:pt>
                <c:pt idx="11">
                  <c:v>224</c:v>
                </c:pt>
                <c:pt idx="12">
                  <c:v>226</c:v>
                </c:pt>
                <c:pt idx="13">
                  <c:v>228</c:v>
                </c:pt>
                <c:pt idx="14">
                  <c:v>230</c:v>
                </c:pt>
                <c:pt idx="15">
                  <c:v>232</c:v>
                </c:pt>
                <c:pt idx="16">
                  <c:v>231</c:v>
                </c:pt>
                <c:pt idx="17">
                  <c:v>233</c:v>
                </c:pt>
                <c:pt idx="18">
                  <c:v>236</c:v>
                </c:pt>
                <c:pt idx="19">
                  <c:v>238</c:v>
                </c:pt>
                <c:pt idx="20">
                  <c:v>237</c:v>
                </c:pt>
              </c:numCache>
            </c:numRef>
          </c:xVal>
          <c:yVal>
            <c:numRef>
              <c:f>Alpha!$I$4:$I$24</c:f>
              <c:numCache>
                <c:formatCode>0.000</c:formatCode>
                <c:ptCount val="21"/>
                <c:pt idx="0">
                  <c:v>8.0434262499999161</c:v>
                </c:pt>
                <c:pt idx="1">
                  <c:v>7.9655263815788668</c:v>
                </c:pt>
                <c:pt idx="2">
                  <c:v>7.9600242187500463</c:v>
                </c:pt>
                <c:pt idx="3">
                  <c:v>7.8989299632352585</c:v>
                </c:pt>
                <c:pt idx="4">
                  <c:v>7.8540661184209828</c:v>
                </c:pt>
                <c:pt idx="5">
                  <c:v>7.8377691646918413</c:v>
                </c:pt>
                <c:pt idx="6">
                  <c:v>7.8292294811320495</c:v>
                </c:pt>
                <c:pt idx="7">
                  <c:v>7.7866715406975242</c:v>
                </c:pt>
                <c:pt idx="8">
                  <c:v>7.7719124999999112</c:v>
                </c:pt>
                <c:pt idx="9">
                  <c:v>7.7359489772725425</c:v>
                </c:pt>
                <c:pt idx="10">
                  <c:v>7.7134900337836498</c:v>
                </c:pt>
                <c:pt idx="11">
                  <c:v>7.6986020089285123</c:v>
                </c:pt>
                <c:pt idx="12">
                  <c:v>7.6807548119468345</c:v>
                </c:pt>
                <c:pt idx="13">
                  <c:v>7.6635893092104492</c:v>
                </c:pt>
                <c:pt idx="14">
                  <c:v>7.6497265760869011</c:v>
                </c:pt>
                <c:pt idx="15">
                  <c:v>7.6328830280172166</c:v>
                </c:pt>
                <c:pt idx="16">
                  <c:v>7.6366804383116289</c:v>
                </c:pt>
                <c:pt idx="17">
                  <c:v>7.6229466469955787</c:v>
                </c:pt>
                <c:pt idx="18">
                  <c:v>7.6042463453389946</c:v>
                </c:pt>
                <c:pt idx="19">
                  <c:v>7.5886019432772525</c:v>
                </c:pt>
                <c:pt idx="20">
                  <c:v>7.5939287183543538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F5-4FF7-8CB5-8FCDF9A4AD7B}"/>
            </c:ext>
          </c:extLst>
        </c:ser>
        <c:ser>
          <c:idx val="3"/>
          <c:order val="3"/>
          <c:tx>
            <c:v>Beta+</c:v>
          </c:tx>
          <c:spPr>
            <a:ln w="19050">
              <a:noFill/>
            </a:ln>
          </c:spPr>
          <c:marker>
            <c:symbol val="x"/>
            <c:size val="3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'Beta +'!$A$4:$A$24</c:f>
              <c:numCache>
                <c:formatCode>General</c:formatCode>
                <c:ptCount val="21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34</c:v>
                </c:pt>
                <c:pt idx="17">
                  <c:v>35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</c:numCache>
            </c:numRef>
          </c:xVal>
          <c:yVal>
            <c:numRef>
              <c:f>'Beta +'!$I$4:$I$24</c:f>
              <c:numCache>
                <c:formatCode>0.000</c:formatCode>
                <c:ptCount val="21"/>
                <c:pt idx="0">
                  <c:v>6.0516337499999633</c:v>
                </c:pt>
                <c:pt idx="1">
                  <c:v>6.692865340908889</c:v>
                </c:pt>
                <c:pt idx="2">
                  <c:v>7.2570331730768896</c:v>
                </c:pt>
                <c:pt idx="3">
                  <c:v>7.0693545535714142</c:v>
                </c:pt>
                <c:pt idx="4">
                  <c:v>7.4815162500000687</c:v>
                </c:pt>
                <c:pt idx="5">
                  <c:v>7.5603540441175978</c:v>
                </c:pt>
                <c:pt idx="6">
                  <c:v>7.3595062500000425</c:v>
                </c:pt>
                <c:pt idx="7">
                  <c:v>7.5852444078948773</c:v>
                </c:pt>
                <c:pt idx="8">
                  <c:v>7.7868080357143432</c:v>
                </c:pt>
                <c:pt idx="9">
                  <c:v>7.9196209239128681</c:v>
                </c:pt>
                <c:pt idx="10">
                  <c:v>8.0416417500000268</c:v>
                </c:pt>
                <c:pt idx="11">
                  <c:v>8.1442020833333419</c:v>
                </c:pt>
                <c:pt idx="12">
                  <c:v>7.9375419642855558</c:v>
                </c:pt>
                <c:pt idx="13">
                  <c:v>8.2712540948274871</c:v>
                </c:pt>
                <c:pt idx="14">
                  <c:v>8.3741812499998893</c:v>
                </c:pt>
                <c:pt idx="15">
                  <c:v>8.3005856854837621</c:v>
                </c:pt>
                <c:pt idx="16">
                  <c:v>8.4210518382352486</c:v>
                </c:pt>
                <c:pt idx="17">
                  <c:v>8.3465244642858778</c:v>
                </c:pt>
                <c:pt idx="18">
                  <c:v>8.3594599662162832</c:v>
                </c:pt>
                <c:pt idx="19">
                  <c:v>8.4580549342106224</c:v>
                </c:pt>
                <c:pt idx="20">
                  <c:v>8.390222596153782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F5-4FF7-8CB5-8FCDF9A4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153728"/>
        <c:axId val="1"/>
      </c:scatterChart>
      <c:valAx>
        <c:axId val="32515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Nucleon Number A</a:t>
                </a:r>
              </a:p>
            </c:rich>
          </c:tx>
          <c:layout>
            <c:manualLayout>
              <c:xMode val="edge"/>
              <c:yMode val="edge"/>
              <c:x val="0.4274074074074074"/>
              <c:y val="0.946623093681917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Binding Energy per Nucleon/MeV</a:t>
                </a:r>
              </a:p>
            </c:rich>
          </c:tx>
          <c:layout>
            <c:manualLayout>
              <c:xMode val="edge"/>
              <c:yMode val="edge"/>
              <c:x val="1.2592592592592593E-2"/>
              <c:y val="0.32570806100217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51537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259259259259264"/>
          <c:y val="0.45315904139433549"/>
          <c:w val="6.2962962962962957E-2"/>
          <c:h val="0.12309368191721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D8E20A-7690-43C7-B9B5-5F920D945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34C572-DBAB-425A-B8F9-6C8439EE47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72796-D111-49B9-86DE-1D4DDE19F1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5644" cy="582816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144425-E204-4A66-91B1-6D149AF0C0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workbookViewId="0">
      <pane ySplit="3" topLeftCell="A47" activePane="bottomLeft" state="frozenSplit"/>
      <selection activeCell="A2" sqref="A2"/>
      <selection pane="bottomLeft" activeCell="H6" sqref="H6"/>
    </sheetView>
  </sheetViews>
  <sheetFormatPr defaultColWidth="9.296875" defaultRowHeight="17.5" x14ac:dyDescent="0.35"/>
  <cols>
    <col min="1" max="1" width="4.69921875" style="6" customWidth="1"/>
    <col min="2" max="2" width="3.5" style="3" customWidth="1"/>
    <col min="3" max="3" width="13.19921875" style="3" customWidth="1"/>
    <col min="4" max="4" width="15.19921875" style="3" customWidth="1"/>
    <col min="5" max="5" width="12.796875" style="10" customWidth="1"/>
    <col min="6" max="6" width="22" style="13" bestFit="1" customWidth="1"/>
    <col min="7" max="7" width="15.796875" style="10" bestFit="1" customWidth="1"/>
    <col min="8" max="8" width="19.19921875" style="14" bestFit="1" customWidth="1"/>
    <col min="9" max="9" width="19.5" style="15" bestFit="1" customWidth="1"/>
    <col min="10" max="10" width="9.296875" style="10"/>
    <col min="11" max="11" width="4.69921875" style="10" bestFit="1" customWidth="1"/>
    <col min="12" max="12" width="4.796875" style="10" customWidth="1"/>
    <col min="13" max="13" width="13.19921875" style="10" bestFit="1" customWidth="1"/>
    <col min="14" max="14" width="15.296875" style="10" bestFit="1" customWidth="1"/>
    <col min="15" max="24" width="9.296875" style="10"/>
    <col min="25" max="16384" width="9.296875" style="3"/>
  </cols>
  <sheetData>
    <row r="1" spans="1:9" x14ac:dyDescent="0.35">
      <c r="A1" s="20" t="s">
        <v>95</v>
      </c>
      <c r="B1" s="20"/>
      <c r="C1" s="20"/>
      <c r="D1" s="20"/>
    </row>
    <row r="2" spans="1:9" ht="20.5" x14ac:dyDescent="0.5">
      <c r="A2" s="1" t="s">
        <v>0</v>
      </c>
      <c r="B2" s="2" t="s">
        <v>1</v>
      </c>
      <c r="C2" s="3" t="s">
        <v>2</v>
      </c>
      <c r="D2" s="4" t="s">
        <v>3</v>
      </c>
      <c r="E2" s="16" t="s">
        <v>11</v>
      </c>
      <c r="F2" s="17" t="s">
        <v>88</v>
      </c>
      <c r="G2" s="16" t="s">
        <v>89</v>
      </c>
      <c r="H2" s="18" t="s">
        <v>90</v>
      </c>
      <c r="I2" s="19" t="s">
        <v>91</v>
      </c>
    </row>
    <row r="3" spans="1:9" ht="20.5" x14ac:dyDescent="0.5">
      <c r="A3" s="1"/>
      <c r="B3" s="2"/>
      <c r="D3" s="5"/>
      <c r="E3" s="16"/>
      <c r="F3" s="17" t="s">
        <v>92</v>
      </c>
      <c r="G3" s="16" t="s">
        <v>92</v>
      </c>
      <c r="H3" s="18" t="s">
        <v>93</v>
      </c>
      <c r="I3" s="19" t="s">
        <v>94</v>
      </c>
    </row>
    <row r="4" spans="1:9" ht="20.5" x14ac:dyDescent="0.5">
      <c r="A4" s="1">
        <v>1</v>
      </c>
      <c r="B4" s="2">
        <v>0</v>
      </c>
      <c r="C4" s="3" t="s">
        <v>4</v>
      </c>
      <c r="D4" s="5">
        <v>1.0086649999999999</v>
      </c>
      <c r="E4" s="10">
        <f>A4-B4</f>
        <v>1</v>
      </c>
      <c r="F4" s="13">
        <f>B4*$D$5+E4*$D$4</f>
        <v>1.0086649999999999</v>
      </c>
      <c r="G4" s="13">
        <f>F4-D4</f>
        <v>0</v>
      </c>
      <c r="H4" s="14">
        <f>G4*1.66E-27*300000000^2/1.6E-19/1000000</f>
        <v>0</v>
      </c>
      <c r="I4" s="15">
        <f>H4/A4</f>
        <v>0</v>
      </c>
    </row>
    <row r="5" spans="1:9" ht="20.5" x14ac:dyDescent="0.5">
      <c r="A5" s="1">
        <v>1</v>
      </c>
      <c r="B5" s="2">
        <v>1</v>
      </c>
      <c r="C5" s="3" t="s">
        <v>5</v>
      </c>
      <c r="D5" s="5">
        <v>1.007825</v>
      </c>
      <c r="E5" s="10">
        <f>A5-B5</f>
        <v>0</v>
      </c>
      <c r="F5" s="13">
        <f>B5*$D$5+E5*$D$4</f>
        <v>1.007825</v>
      </c>
      <c r="G5" s="13">
        <f>F5-D5</f>
        <v>0</v>
      </c>
      <c r="H5" s="14">
        <f t="shared" ref="H5:H68" si="0">G5*1.66E-27*300000000^2/1.6E-19/1000000</f>
        <v>0</v>
      </c>
      <c r="I5" s="15">
        <f>H5/A5</f>
        <v>0</v>
      </c>
    </row>
    <row r="6" spans="1:9" ht="20.5" x14ac:dyDescent="0.5">
      <c r="A6" s="1">
        <v>2</v>
      </c>
      <c r="B6" s="2">
        <v>1</v>
      </c>
      <c r="C6" s="3" t="s">
        <v>63</v>
      </c>
      <c r="D6" s="5">
        <v>2.0141019999999998</v>
      </c>
      <c r="E6" s="10">
        <f>A6-B6</f>
        <v>1</v>
      </c>
      <c r="F6" s="13">
        <f>B6*$D$5+E6*$D$4</f>
        <v>2.0164900000000001</v>
      </c>
      <c r="G6" s="13">
        <f>F6-D6</f>
        <v>2.3880000000002788E-3</v>
      </c>
      <c r="H6" s="14">
        <f t="shared" si="0"/>
        <v>2.2297950000002604</v>
      </c>
      <c r="I6" s="15">
        <f>H6/A6</f>
        <v>1.1148975000001302</v>
      </c>
    </row>
    <row r="7" spans="1:9" ht="20.5" x14ac:dyDescent="0.5">
      <c r="A7" s="1">
        <v>4</v>
      </c>
      <c r="B7" s="2">
        <v>2</v>
      </c>
      <c r="C7" s="3" t="s">
        <v>6</v>
      </c>
      <c r="D7" s="5">
        <v>4.0026039999999998</v>
      </c>
      <c r="E7" s="10">
        <f>A7-B7</f>
        <v>2</v>
      </c>
      <c r="F7" s="13">
        <f>B7*$D$5+E7*$D$4</f>
        <v>4.0329800000000002</v>
      </c>
      <c r="G7" s="13">
        <f>F7-D7</f>
        <v>3.0376000000000403E-2</v>
      </c>
      <c r="H7" s="14">
        <f t="shared" si="0"/>
        <v>28.363590000000375</v>
      </c>
      <c r="I7" s="15">
        <f>H7/A7</f>
        <v>7.0908975000000938</v>
      </c>
    </row>
    <row r="8" spans="1:9" ht="20.5" x14ac:dyDescent="0.5">
      <c r="A8" s="1">
        <v>6</v>
      </c>
      <c r="B8" s="2">
        <v>3</v>
      </c>
      <c r="C8" s="3" t="s">
        <v>7</v>
      </c>
      <c r="D8" s="5">
        <v>6.0151199999999996</v>
      </c>
      <c r="E8" s="10">
        <f>A8-B8</f>
        <v>3</v>
      </c>
      <c r="F8" s="13">
        <f>B8*$D$5+E8*$D$4</f>
        <v>6.0494699999999995</v>
      </c>
      <c r="G8" s="13">
        <f>F8-D8</f>
        <v>3.4349999999999881E-2</v>
      </c>
      <c r="H8" s="14">
        <f t="shared" si="0"/>
        <v>32.074312499999891</v>
      </c>
      <c r="I8" s="15">
        <f>H8/A8</f>
        <v>5.3457187499999819</v>
      </c>
    </row>
    <row r="9" spans="1:9" ht="20.5" x14ac:dyDescent="0.5">
      <c r="A9" s="1">
        <v>7</v>
      </c>
      <c r="B9" s="2">
        <v>3</v>
      </c>
      <c r="C9" s="3" t="s">
        <v>7</v>
      </c>
      <c r="D9" s="5">
        <v>7.0160049999999998</v>
      </c>
      <c r="E9" s="10">
        <f t="shared" ref="E9:E72" si="1">A9-B9</f>
        <v>4</v>
      </c>
      <c r="F9" s="13">
        <f t="shared" ref="F9:F72" si="2">B9*$D$5+E9*$D$4</f>
        <v>7.058135</v>
      </c>
      <c r="G9" s="13">
        <f t="shared" ref="G9:G72" si="3">F9-D9</f>
        <v>4.2130000000000223E-2</v>
      </c>
      <c r="H9" s="14">
        <f t="shared" si="0"/>
        <v>39.338887500000212</v>
      </c>
      <c r="I9" s="15">
        <f t="shared" ref="I9:I72" si="4">H9/A9</f>
        <v>5.6198410714286018</v>
      </c>
    </row>
    <row r="10" spans="1:9" ht="20.5" x14ac:dyDescent="0.5">
      <c r="A10" s="1">
        <v>9</v>
      </c>
      <c r="B10" s="2">
        <v>4</v>
      </c>
      <c r="C10" s="3" t="s">
        <v>8</v>
      </c>
      <c r="D10" s="5">
        <v>9.0121859999999998</v>
      </c>
      <c r="E10" s="10">
        <f t="shared" si="1"/>
        <v>5</v>
      </c>
      <c r="F10" s="13">
        <f t="shared" si="2"/>
        <v>9.0746249999999993</v>
      </c>
      <c r="G10" s="13">
        <f t="shared" si="3"/>
        <v>6.2438999999999467E-2</v>
      </c>
      <c r="H10" s="14">
        <f t="shared" si="0"/>
        <v>58.302416249999503</v>
      </c>
      <c r="I10" s="15">
        <f t="shared" si="4"/>
        <v>6.4780462499999452</v>
      </c>
    </row>
    <row r="11" spans="1:9" ht="20.5" x14ac:dyDescent="0.5">
      <c r="A11" s="1">
        <v>10</v>
      </c>
      <c r="B11" s="2">
        <v>5</v>
      </c>
      <c r="C11" s="3" t="s">
        <v>9</v>
      </c>
      <c r="D11" s="5">
        <v>10.012930000000001</v>
      </c>
      <c r="E11" s="10">
        <f t="shared" si="1"/>
        <v>5</v>
      </c>
      <c r="F11" s="13">
        <f t="shared" si="2"/>
        <v>10.08245</v>
      </c>
      <c r="G11" s="13">
        <f t="shared" si="3"/>
        <v>6.9519999999998916E-2</v>
      </c>
      <c r="H11" s="14">
        <f t="shared" si="0"/>
        <v>64.914299999998988</v>
      </c>
      <c r="I11" s="15">
        <f t="shared" si="4"/>
        <v>6.491429999999899</v>
      </c>
    </row>
    <row r="12" spans="1:9" ht="20.5" x14ac:dyDescent="0.5">
      <c r="A12" s="1">
        <v>11</v>
      </c>
      <c r="B12" s="2">
        <v>5</v>
      </c>
      <c r="C12" s="3" t="s">
        <v>9</v>
      </c>
      <c r="D12" s="5">
        <v>11.009304999999999</v>
      </c>
      <c r="E12" s="10">
        <f t="shared" si="1"/>
        <v>6</v>
      </c>
      <c r="F12" s="13">
        <f t="shared" si="2"/>
        <v>11.091115</v>
      </c>
      <c r="G12" s="13">
        <f t="shared" si="3"/>
        <v>8.1810000000000827E-2</v>
      </c>
      <c r="H12" s="14">
        <f t="shared" si="0"/>
        <v>76.390087500000774</v>
      </c>
      <c r="I12" s="15">
        <f t="shared" si="4"/>
        <v>6.9445534090909797</v>
      </c>
    </row>
    <row r="13" spans="1:9" ht="20.5" x14ac:dyDescent="0.5">
      <c r="A13" s="1">
        <v>12</v>
      </c>
      <c r="B13" s="2">
        <v>6</v>
      </c>
      <c r="C13" s="3" t="s">
        <v>10</v>
      </c>
      <c r="D13" s="5">
        <v>12</v>
      </c>
      <c r="E13" s="10">
        <f t="shared" si="1"/>
        <v>6</v>
      </c>
      <c r="F13" s="13">
        <f t="shared" si="2"/>
        <v>12.098939999999999</v>
      </c>
      <c r="G13" s="13">
        <f t="shared" si="3"/>
        <v>9.8939999999998918E-2</v>
      </c>
      <c r="H13" s="14">
        <f t="shared" si="0"/>
        <v>92.385224999998968</v>
      </c>
      <c r="I13" s="15">
        <f t="shared" si="4"/>
        <v>7.698768749999914</v>
      </c>
    </row>
    <row r="14" spans="1:9" ht="20.5" x14ac:dyDescent="0.5">
      <c r="A14" s="1">
        <v>13</v>
      </c>
      <c r="B14" s="2">
        <v>6</v>
      </c>
      <c r="C14" s="3" t="s">
        <v>10</v>
      </c>
      <c r="D14" s="5">
        <v>13.003349999999999</v>
      </c>
      <c r="E14" s="10">
        <f t="shared" si="1"/>
        <v>7</v>
      </c>
      <c r="F14" s="13">
        <f t="shared" si="2"/>
        <v>13.107605</v>
      </c>
      <c r="G14" s="13">
        <f t="shared" si="3"/>
        <v>0.10425500000000021</v>
      </c>
      <c r="H14" s="14">
        <f t="shared" si="0"/>
        <v>97.348106250000214</v>
      </c>
      <c r="I14" s="15">
        <f t="shared" si="4"/>
        <v>7.4883158653846316</v>
      </c>
    </row>
    <row r="15" spans="1:9" ht="20.5" x14ac:dyDescent="0.5">
      <c r="A15" s="1">
        <v>14</v>
      </c>
      <c r="B15" s="2">
        <v>7</v>
      </c>
      <c r="C15" s="3" t="s">
        <v>11</v>
      </c>
      <c r="D15" s="5">
        <v>14.003074</v>
      </c>
      <c r="E15" s="10">
        <f t="shared" si="1"/>
        <v>7</v>
      </c>
      <c r="F15" s="13">
        <f t="shared" si="2"/>
        <v>14.11543</v>
      </c>
      <c r="G15" s="13">
        <f t="shared" si="3"/>
        <v>0.11235600000000012</v>
      </c>
      <c r="H15" s="14">
        <f t="shared" si="0"/>
        <v>104.91241500000011</v>
      </c>
      <c r="I15" s="15">
        <f t="shared" si="4"/>
        <v>7.493743928571436</v>
      </c>
    </row>
    <row r="16" spans="1:9" ht="20.5" x14ac:dyDescent="0.5">
      <c r="A16" s="1">
        <v>16</v>
      </c>
      <c r="B16" s="2">
        <v>8</v>
      </c>
      <c r="C16" s="3" t="s">
        <v>12</v>
      </c>
      <c r="D16" s="5">
        <v>15.994915000000001</v>
      </c>
      <c r="E16" s="10">
        <f t="shared" si="1"/>
        <v>8</v>
      </c>
      <c r="F16" s="13">
        <f t="shared" si="2"/>
        <v>16.131920000000001</v>
      </c>
      <c r="G16" s="13">
        <f t="shared" si="3"/>
        <v>0.13700500000000027</v>
      </c>
      <c r="H16" s="14">
        <f t="shared" si="0"/>
        <v>127.92841875000025</v>
      </c>
      <c r="I16" s="15">
        <f t="shared" si="4"/>
        <v>7.9955261718750155</v>
      </c>
    </row>
    <row r="17" spans="1:14" ht="20.5" x14ac:dyDescent="0.5">
      <c r="A17" s="1">
        <v>18</v>
      </c>
      <c r="B17" s="2">
        <v>8</v>
      </c>
      <c r="C17" s="3" t="s">
        <v>12</v>
      </c>
      <c r="D17" s="5">
        <v>17.99916</v>
      </c>
      <c r="E17" s="10">
        <f t="shared" si="1"/>
        <v>10</v>
      </c>
      <c r="F17" s="13">
        <f t="shared" si="2"/>
        <v>18.149249999999999</v>
      </c>
      <c r="G17" s="13">
        <f t="shared" si="3"/>
        <v>0.15008999999999872</v>
      </c>
      <c r="H17" s="14">
        <f t="shared" si="0"/>
        <v>140.1465374999988</v>
      </c>
      <c r="I17" s="15">
        <f t="shared" si="4"/>
        <v>7.7859187499999329</v>
      </c>
    </row>
    <row r="18" spans="1:14" ht="20.5" x14ac:dyDescent="0.5">
      <c r="A18" s="1">
        <v>19</v>
      </c>
      <c r="B18" s="2">
        <v>9</v>
      </c>
      <c r="C18" s="3" t="s">
        <v>13</v>
      </c>
      <c r="D18" s="5">
        <v>18.9984</v>
      </c>
      <c r="E18" s="10">
        <f t="shared" si="1"/>
        <v>10</v>
      </c>
      <c r="F18" s="13">
        <f t="shared" si="2"/>
        <v>19.157074999999999</v>
      </c>
      <c r="G18" s="13">
        <f t="shared" si="3"/>
        <v>0.15867499999999879</v>
      </c>
      <c r="H18" s="14">
        <f t="shared" si="0"/>
        <v>148.16278124999886</v>
      </c>
      <c r="I18" s="15">
        <f t="shared" si="4"/>
        <v>7.7980411184209926</v>
      </c>
    </row>
    <row r="19" spans="1:14" ht="20.5" x14ac:dyDescent="0.5">
      <c r="A19" s="1">
        <v>22</v>
      </c>
      <c r="B19" s="2">
        <v>10</v>
      </c>
      <c r="C19" s="3" t="s">
        <v>14</v>
      </c>
      <c r="D19" s="5">
        <v>21.991384</v>
      </c>
      <c r="E19" s="10">
        <f t="shared" si="1"/>
        <v>12</v>
      </c>
      <c r="F19" s="13">
        <f t="shared" si="2"/>
        <v>22.182230000000001</v>
      </c>
      <c r="G19" s="13">
        <f t="shared" si="3"/>
        <v>0.19084600000000052</v>
      </c>
      <c r="H19" s="14">
        <f t="shared" si="0"/>
        <v>178.20245250000048</v>
      </c>
      <c r="I19" s="15">
        <f t="shared" si="4"/>
        <v>8.1001114772727494</v>
      </c>
    </row>
    <row r="20" spans="1:14" ht="20.5" x14ac:dyDescent="0.5">
      <c r="A20" s="1">
        <v>22</v>
      </c>
      <c r="B20" s="2">
        <v>10</v>
      </c>
      <c r="C20" s="3" t="s">
        <v>14</v>
      </c>
      <c r="D20" s="5">
        <v>21.991384</v>
      </c>
      <c r="E20" s="10">
        <f t="shared" si="1"/>
        <v>12</v>
      </c>
      <c r="F20" s="13">
        <f t="shared" si="2"/>
        <v>22.182230000000001</v>
      </c>
      <c r="G20" s="13">
        <f t="shared" si="3"/>
        <v>0.19084600000000052</v>
      </c>
      <c r="H20" s="14">
        <f t="shared" si="0"/>
        <v>178.20245250000048</v>
      </c>
      <c r="I20" s="15">
        <f t="shared" si="4"/>
        <v>8.1001114772727494</v>
      </c>
    </row>
    <row r="21" spans="1:14" ht="20.5" x14ac:dyDescent="0.5">
      <c r="A21" s="1">
        <v>23</v>
      </c>
      <c r="B21" s="2">
        <v>11</v>
      </c>
      <c r="C21" s="3" t="s">
        <v>15</v>
      </c>
      <c r="D21" s="5">
        <v>22.98977</v>
      </c>
      <c r="E21" s="10">
        <f t="shared" si="1"/>
        <v>12</v>
      </c>
      <c r="F21" s="13">
        <f t="shared" si="2"/>
        <v>23.190055000000001</v>
      </c>
      <c r="G21" s="13">
        <f t="shared" si="3"/>
        <v>0.20028500000000093</v>
      </c>
      <c r="H21" s="14">
        <f t="shared" si="0"/>
        <v>187.01611875000086</v>
      </c>
      <c r="I21" s="15">
        <f t="shared" si="4"/>
        <v>8.131135597826125</v>
      </c>
    </row>
    <row r="22" spans="1:14" ht="20.5" x14ac:dyDescent="0.5">
      <c r="A22" s="1">
        <v>24</v>
      </c>
      <c r="B22" s="2">
        <v>12</v>
      </c>
      <c r="C22" s="3" t="s">
        <v>16</v>
      </c>
      <c r="D22" s="5">
        <v>23.985040000000001</v>
      </c>
      <c r="E22" s="10">
        <f t="shared" si="1"/>
        <v>12</v>
      </c>
      <c r="F22" s="13">
        <f t="shared" si="2"/>
        <v>24.197879999999998</v>
      </c>
      <c r="G22" s="13">
        <f t="shared" si="3"/>
        <v>0.21283999999999637</v>
      </c>
      <c r="H22" s="14">
        <f t="shared" si="0"/>
        <v>198.73934999999662</v>
      </c>
      <c r="I22" s="15">
        <f t="shared" si="4"/>
        <v>8.2808062499998591</v>
      </c>
    </row>
    <row r="23" spans="1:14" ht="20.5" x14ac:dyDescent="0.5">
      <c r="A23" s="1">
        <v>26</v>
      </c>
      <c r="B23" s="2">
        <v>12</v>
      </c>
      <c r="C23" s="3" t="s">
        <v>16</v>
      </c>
      <c r="D23" s="5">
        <v>25.982589999999998</v>
      </c>
      <c r="E23" s="10">
        <f t="shared" si="1"/>
        <v>14</v>
      </c>
      <c r="F23" s="13">
        <f t="shared" si="2"/>
        <v>26.215209999999999</v>
      </c>
      <c r="G23" s="13">
        <f t="shared" si="3"/>
        <v>0.23262000000000072</v>
      </c>
      <c r="H23" s="14">
        <f t="shared" si="0"/>
        <v>217.20892500000065</v>
      </c>
      <c r="I23" s="15">
        <f t="shared" si="4"/>
        <v>8.3541894230769476</v>
      </c>
    </row>
    <row r="24" spans="1:14" ht="20.5" x14ac:dyDescent="0.5">
      <c r="A24" s="1">
        <v>27</v>
      </c>
      <c r="B24" s="2">
        <v>13</v>
      </c>
      <c r="C24" s="3" t="s">
        <v>17</v>
      </c>
      <c r="D24" s="5">
        <v>26.981529999999999</v>
      </c>
      <c r="E24" s="10">
        <f t="shared" si="1"/>
        <v>14</v>
      </c>
      <c r="F24" s="13">
        <f t="shared" si="2"/>
        <v>27.223034999999999</v>
      </c>
      <c r="G24" s="13">
        <f t="shared" si="3"/>
        <v>0.24150500000000008</v>
      </c>
      <c r="H24" s="14">
        <f t="shared" si="0"/>
        <v>225.50529375000008</v>
      </c>
      <c r="I24" s="15">
        <f t="shared" si="4"/>
        <v>8.3520479166666703</v>
      </c>
    </row>
    <row r="25" spans="1:14" ht="20.5" x14ac:dyDescent="0.5">
      <c r="A25" s="1">
        <v>28</v>
      </c>
      <c r="B25" s="2">
        <v>14</v>
      </c>
      <c r="C25" s="3" t="s">
        <v>18</v>
      </c>
      <c r="D25" s="5">
        <v>27.976929999999999</v>
      </c>
      <c r="E25" s="10">
        <f t="shared" si="1"/>
        <v>14</v>
      </c>
      <c r="F25" s="13">
        <f t="shared" si="2"/>
        <v>28.23086</v>
      </c>
      <c r="G25" s="13">
        <f t="shared" si="3"/>
        <v>0.25393000000000043</v>
      </c>
      <c r="H25" s="14">
        <f t="shared" si="0"/>
        <v>237.10713750000042</v>
      </c>
      <c r="I25" s="15">
        <f t="shared" si="4"/>
        <v>8.4681120535714438</v>
      </c>
      <c r="K25" s="11"/>
      <c r="L25" s="12"/>
      <c r="N25" s="13"/>
    </row>
    <row r="26" spans="1:14" ht="20.5" x14ac:dyDescent="0.5">
      <c r="A26" s="1">
        <v>29</v>
      </c>
      <c r="B26" s="2">
        <v>14</v>
      </c>
      <c r="C26" s="3" t="s">
        <v>18</v>
      </c>
      <c r="D26" s="5">
        <v>28.976489999999998</v>
      </c>
      <c r="E26" s="10">
        <f t="shared" si="1"/>
        <v>15</v>
      </c>
      <c r="F26" s="13">
        <f t="shared" si="2"/>
        <v>29.239524999999997</v>
      </c>
      <c r="G26" s="13">
        <f t="shared" si="3"/>
        <v>0.26303499999999858</v>
      </c>
      <c r="H26" s="14">
        <f t="shared" si="0"/>
        <v>245.60893124999862</v>
      </c>
      <c r="I26" s="15">
        <f t="shared" si="4"/>
        <v>8.469273491379262</v>
      </c>
      <c r="K26" s="11"/>
      <c r="L26" s="12"/>
      <c r="N26" s="13"/>
    </row>
    <row r="27" spans="1:14" ht="20.5" x14ac:dyDescent="0.5">
      <c r="A27" s="1">
        <v>31</v>
      </c>
      <c r="B27" s="2">
        <v>15</v>
      </c>
      <c r="C27" s="3" t="s">
        <v>19</v>
      </c>
      <c r="D27" s="5">
        <v>30.973759999999999</v>
      </c>
      <c r="E27" s="10">
        <f t="shared" si="1"/>
        <v>16</v>
      </c>
      <c r="F27" s="13">
        <f t="shared" si="2"/>
        <v>31.256014999999998</v>
      </c>
      <c r="G27" s="13">
        <f t="shared" si="3"/>
        <v>0.28225499999999926</v>
      </c>
      <c r="H27" s="14">
        <f t="shared" si="0"/>
        <v>263.5556062499993</v>
      </c>
      <c r="I27" s="15">
        <f t="shared" si="4"/>
        <v>8.5017937499999778</v>
      </c>
      <c r="K27" s="11"/>
      <c r="L27" s="12"/>
      <c r="N27" s="13"/>
    </row>
    <row r="28" spans="1:14" ht="20.5" x14ac:dyDescent="0.5">
      <c r="A28" s="1">
        <v>32</v>
      </c>
      <c r="B28" s="2">
        <v>16</v>
      </c>
      <c r="C28" s="3" t="s">
        <v>20</v>
      </c>
      <c r="D28" s="5">
        <v>31.972069999999999</v>
      </c>
      <c r="E28" s="10">
        <f t="shared" si="1"/>
        <v>16</v>
      </c>
      <c r="F28" s="13">
        <f t="shared" si="2"/>
        <v>32.263840000000002</v>
      </c>
      <c r="G28" s="13">
        <f t="shared" si="3"/>
        <v>0.29177000000000319</v>
      </c>
      <c r="H28" s="14">
        <f t="shared" si="0"/>
        <v>272.44023750000298</v>
      </c>
      <c r="I28" s="15">
        <f t="shared" si="4"/>
        <v>8.5137574218750931</v>
      </c>
      <c r="K28" s="11"/>
      <c r="L28" s="12"/>
      <c r="N28" s="13"/>
    </row>
    <row r="29" spans="1:14" ht="20.5" x14ac:dyDescent="0.5">
      <c r="A29" s="1">
        <v>34</v>
      </c>
      <c r="B29" s="2">
        <v>16</v>
      </c>
      <c r="C29" s="3" t="s">
        <v>20</v>
      </c>
      <c r="D29" s="5">
        <v>33.967860000000002</v>
      </c>
      <c r="E29" s="10">
        <f t="shared" si="1"/>
        <v>18</v>
      </c>
      <c r="F29" s="13">
        <f t="shared" si="2"/>
        <v>34.281170000000003</v>
      </c>
      <c r="G29" s="13">
        <f t="shared" si="3"/>
        <v>0.31331000000000131</v>
      </c>
      <c r="H29" s="14">
        <f t="shared" si="0"/>
        <v>292.55321250000117</v>
      </c>
      <c r="I29" s="15">
        <f t="shared" si="4"/>
        <v>8.6045062500000338</v>
      </c>
      <c r="K29" s="11"/>
      <c r="L29" s="12"/>
      <c r="N29" s="13"/>
    </row>
    <row r="30" spans="1:14" ht="20.5" x14ac:dyDescent="0.5">
      <c r="A30" s="1">
        <v>35</v>
      </c>
      <c r="B30" s="2">
        <v>17</v>
      </c>
      <c r="C30" s="3" t="s">
        <v>21</v>
      </c>
      <c r="D30" s="5">
        <v>34.968850000000003</v>
      </c>
      <c r="E30" s="10">
        <f t="shared" si="1"/>
        <v>18</v>
      </c>
      <c r="F30" s="13">
        <f t="shared" si="2"/>
        <v>35.288995</v>
      </c>
      <c r="G30" s="13">
        <f t="shared" si="3"/>
        <v>0.32014499999999657</v>
      </c>
      <c r="H30" s="14">
        <f t="shared" si="0"/>
        <v>298.93539374999676</v>
      </c>
      <c r="I30" s="15">
        <f t="shared" si="4"/>
        <v>8.541011249999908</v>
      </c>
      <c r="K30" s="11"/>
      <c r="L30" s="12"/>
      <c r="N30" s="13"/>
    </row>
    <row r="31" spans="1:14" ht="20.5" x14ac:dyDescent="0.5">
      <c r="A31" s="1">
        <v>37</v>
      </c>
      <c r="B31" s="2">
        <v>17</v>
      </c>
      <c r="C31" s="3" t="s">
        <v>21</v>
      </c>
      <c r="D31" s="5">
        <v>36.965899999999998</v>
      </c>
      <c r="E31" s="10">
        <f t="shared" si="1"/>
        <v>20</v>
      </c>
      <c r="F31" s="13">
        <f t="shared" si="2"/>
        <v>37.306325000000001</v>
      </c>
      <c r="G31" s="13">
        <f t="shared" si="3"/>
        <v>0.34042500000000331</v>
      </c>
      <c r="H31" s="14">
        <f t="shared" si="0"/>
        <v>317.87184375000311</v>
      </c>
      <c r="I31" s="15">
        <f t="shared" si="4"/>
        <v>8.5911309121622459</v>
      </c>
      <c r="K31" s="11"/>
      <c r="L31" s="12"/>
      <c r="N31" s="13"/>
    </row>
    <row r="32" spans="1:14" ht="20.5" x14ac:dyDescent="0.5">
      <c r="A32" s="1">
        <v>40</v>
      </c>
      <c r="B32" s="2">
        <v>18</v>
      </c>
      <c r="C32" s="3" t="s">
        <v>22</v>
      </c>
      <c r="D32" s="5">
        <v>39.962380000000003</v>
      </c>
      <c r="E32" s="10">
        <f t="shared" si="1"/>
        <v>22</v>
      </c>
      <c r="F32" s="13">
        <f t="shared" si="2"/>
        <v>40.331479999999999</v>
      </c>
      <c r="G32" s="13">
        <f t="shared" si="3"/>
        <v>0.36909999999999599</v>
      </c>
      <c r="H32" s="14">
        <f t="shared" si="0"/>
        <v>344.64712499999627</v>
      </c>
      <c r="I32" s="15">
        <f t="shared" si="4"/>
        <v>8.616178124999907</v>
      </c>
      <c r="K32" s="11"/>
      <c r="L32" s="12"/>
      <c r="N32" s="13"/>
    </row>
    <row r="33" spans="1:14" ht="20.5" x14ac:dyDescent="0.5">
      <c r="A33" s="1">
        <v>39</v>
      </c>
      <c r="B33" s="2">
        <v>19</v>
      </c>
      <c r="C33" s="3" t="s">
        <v>23</v>
      </c>
      <c r="D33" s="5">
        <v>38.963709999999999</v>
      </c>
      <c r="E33" s="10">
        <f t="shared" si="1"/>
        <v>20</v>
      </c>
      <c r="F33" s="13">
        <f t="shared" si="2"/>
        <v>39.321974999999995</v>
      </c>
      <c r="G33" s="13">
        <f t="shared" si="3"/>
        <v>0.35826499999999584</v>
      </c>
      <c r="H33" s="14">
        <f t="shared" si="0"/>
        <v>334.52994374999611</v>
      </c>
      <c r="I33" s="15">
        <f t="shared" si="4"/>
        <v>8.5776908653845148</v>
      </c>
      <c r="K33" s="11"/>
      <c r="L33" s="12"/>
      <c r="N33" s="13"/>
    </row>
    <row r="34" spans="1:14" ht="20.5" x14ac:dyDescent="0.5">
      <c r="A34" s="1">
        <v>41</v>
      </c>
      <c r="B34" s="2">
        <v>19</v>
      </c>
      <c r="C34" s="3" t="s">
        <v>23</v>
      </c>
      <c r="D34" s="5">
        <v>40.961829999999999</v>
      </c>
      <c r="E34" s="10">
        <f t="shared" si="1"/>
        <v>22</v>
      </c>
      <c r="F34" s="13">
        <f t="shared" si="2"/>
        <v>41.339304999999996</v>
      </c>
      <c r="G34" s="13">
        <f t="shared" si="3"/>
        <v>0.3774749999999969</v>
      </c>
      <c r="H34" s="14">
        <f t="shared" si="0"/>
        <v>352.46728124999709</v>
      </c>
      <c r="I34" s="15">
        <f t="shared" si="4"/>
        <v>8.5967629573170026</v>
      </c>
      <c r="K34" s="11"/>
      <c r="L34" s="12"/>
      <c r="N34" s="13"/>
    </row>
    <row r="35" spans="1:14" ht="20.5" x14ac:dyDescent="0.5">
      <c r="A35" s="1">
        <v>40</v>
      </c>
      <c r="B35" s="2">
        <v>20</v>
      </c>
      <c r="C35" s="3" t="s">
        <v>24</v>
      </c>
      <c r="D35" s="5">
        <v>39.962589999999999</v>
      </c>
      <c r="E35" s="10">
        <f t="shared" si="1"/>
        <v>20</v>
      </c>
      <c r="F35" s="13">
        <f t="shared" si="2"/>
        <v>40.329799999999999</v>
      </c>
      <c r="G35" s="13">
        <f t="shared" si="3"/>
        <v>0.36721000000000004</v>
      </c>
      <c r="H35" s="14">
        <f t="shared" si="0"/>
        <v>342.88233750000001</v>
      </c>
      <c r="I35" s="15">
        <f t="shared" si="4"/>
        <v>8.5720584375000008</v>
      </c>
      <c r="K35" s="11"/>
      <c r="L35" s="12"/>
      <c r="N35" s="13"/>
    </row>
    <row r="36" spans="1:14" ht="20.5" x14ac:dyDescent="0.5">
      <c r="A36" s="1">
        <v>44</v>
      </c>
      <c r="B36" s="2">
        <v>20</v>
      </c>
      <c r="C36" s="3" t="s">
        <v>24</v>
      </c>
      <c r="D36" s="5">
        <v>43.955489999999998</v>
      </c>
      <c r="E36" s="10">
        <f t="shared" si="1"/>
        <v>24</v>
      </c>
      <c r="F36" s="13">
        <f t="shared" si="2"/>
        <v>44.364460000000001</v>
      </c>
      <c r="G36" s="13">
        <f t="shared" si="3"/>
        <v>0.40897000000000361</v>
      </c>
      <c r="H36" s="14">
        <f t="shared" si="0"/>
        <v>381.87573750000331</v>
      </c>
      <c r="I36" s="15">
        <f t="shared" si="4"/>
        <v>8.6789940340909837</v>
      </c>
      <c r="K36" s="11"/>
      <c r="L36" s="12"/>
      <c r="N36" s="13"/>
    </row>
    <row r="37" spans="1:14" ht="20.5" x14ac:dyDescent="0.5">
      <c r="A37" s="1">
        <v>45</v>
      </c>
      <c r="B37" s="2">
        <v>21</v>
      </c>
      <c r="C37" s="3" t="s">
        <v>25</v>
      </c>
      <c r="D37" s="5">
        <v>44.955919999999999</v>
      </c>
      <c r="E37" s="10">
        <f t="shared" si="1"/>
        <v>24</v>
      </c>
      <c r="F37" s="13">
        <f t="shared" si="2"/>
        <v>45.372284999999998</v>
      </c>
      <c r="G37" s="13">
        <f t="shared" si="3"/>
        <v>0.41636499999999899</v>
      </c>
      <c r="H37" s="14">
        <f t="shared" si="0"/>
        <v>388.78081874999907</v>
      </c>
      <c r="I37" s="15">
        <f t="shared" si="4"/>
        <v>8.639573749999979</v>
      </c>
      <c r="K37" s="11"/>
      <c r="L37" s="12"/>
      <c r="N37" s="13"/>
    </row>
    <row r="38" spans="1:14" ht="20.5" x14ac:dyDescent="0.5">
      <c r="A38" s="1">
        <v>46</v>
      </c>
      <c r="B38" s="2">
        <v>22</v>
      </c>
      <c r="C38" s="3" t="s">
        <v>26</v>
      </c>
      <c r="D38" s="5">
        <v>45.952629999999999</v>
      </c>
      <c r="E38" s="10">
        <f t="shared" si="1"/>
        <v>24</v>
      </c>
      <c r="F38" s="13">
        <f t="shared" si="2"/>
        <v>46.380110000000002</v>
      </c>
      <c r="G38" s="13">
        <f t="shared" si="3"/>
        <v>0.42748000000000275</v>
      </c>
      <c r="H38" s="14">
        <f t="shared" si="0"/>
        <v>399.15945000000255</v>
      </c>
      <c r="I38" s="15">
        <f t="shared" si="4"/>
        <v>8.6773793478261432</v>
      </c>
      <c r="K38" s="11"/>
      <c r="L38" s="12"/>
      <c r="N38" s="13"/>
    </row>
    <row r="39" spans="1:14" ht="20.5" x14ac:dyDescent="0.5">
      <c r="A39" s="1">
        <v>48</v>
      </c>
      <c r="B39" s="2">
        <v>22</v>
      </c>
      <c r="C39" s="3" t="s">
        <v>26</v>
      </c>
      <c r="D39" s="5">
        <v>47.947949999999999</v>
      </c>
      <c r="E39" s="10">
        <f t="shared" si="1"/>
        <v>26</v>
      </c>
      <c r="F39" s="13">
        <f t="shared" si="2"/>
        <v>48.397439999999996</v>
      </c>
      <c r="G39" s="13">
        <f t="shared" si="3"/>
        <v>0.44948999999999728</v>
      </c>
      <c r="H39" s="14">
        <f t="shared" si="0"/>
        <v>419.71128749999752</v>
      </c>
      <c r="I39" s="15">
        <f t="shared" si="4"/>
        <v>8.7439851562499484</v>
      </c>
      <c r="K39" s="11"/>
      <c r="L39" s="12"/>
      <c r="N39" s="13"/>
    </row>
    <row r="40" spans="1:14" ht="20.5" x14ac:dyDescent="0.5">
      <c r="A40" s="1">
        <v>51</v>
      </c>
      <c r="B40" s="2">
        <v>23</v>
      </c>
      <c r="C40" s="3" t="s">
        <v>27</v>
      </c>
      <c r="D40" s="5">
        <v>50.943980000000003</v>
      </c>
      <c r="E40" s="10">
        <f t="shared" si="1"/>
        <v>28</v>
      </c>
      <c r="F40" s="13">
        <f t="shared" si="2"/>
        <v>51.422595000000001</v>
      </c>
      <c r="G40" s="13">
        <f t="shared" si="3"/>
        <v>0.47861499999999779</v>
      </c>
      <c r="H40" s="14">
        <f t="shared" si="0"/>
        <v>446.90675624999795</v>
      </c>
      <c r="I40" s="15">
        <f t="shared" si="4"/>
        <v>8.7628775735293711</v>
      </c>
      <c r="K40" s="11"/>
      <c r="L40" s="12"/>
      <c r="N40" s="13"/>
    </row>
    <row r="41" spans="1:14" ht="20.5" x14ac:dyDescent="0.5">
      <c r="A41" s="1">
        <v>52</v>
      </c>
      <c r="B41" s="2">
        <v>24</v>
      </c>
      <c r="C41" s="3" t="s">
        <v>28</v>
      </c>
      <c r="D41" s="5">
        <v>51.940510000000003</v>
      </c>
      <c r="E41" s="10">
        <f t="shared" si="1"/>
        <v>28</v>
      </c>
      <c r="F41" s="13">
        <f t="shared" si="2"/>
        <v>52.430419999999998</v>
      </c>
      <c r="G41" s="13">
        <f t="shared" si="3"/>
        <v>0.48990999999999474</v>
      </c>
      <c r="H41" s="14">
        <f t="shared" si="0"/>
        <v>457.45346249999506</v>
      </c>
      <c r="I41" s="15">
        <f t="shared" si="4"/>
        <v>8.7971819711537513</v>
      </c>
      <c r="K41" s="11"/>
      <c r="L41" s="12"/>
      <c r="N41" s="13"/>
    </row>
    <row r="42" spans="1:14" ht="20.5" x14ac:dyDescent="0.5">
      <c r="A42" s="1">
        <v>53</v>
      </c>
      <c r="B42" s="2">
        <v>24</v>
      </c>
      <c r="C42" s="3" t="s">
        <v>28</v>
      </c>
      <c r="D42" s="5">
        <v>52.940649999999998</v>
      </c>
      <c r="E42" s="10">
        <f t="shared" si="1"/>
        <v>29</v>
      </c>
      <c r="F42" s="13">
        <f t="shared" si="2"/>
        <v>53.439084999999999</v>
      </c>
      <c r="G42" s="13">
        <f t="shared" si="3"/>
        <v>0.49843500000000063</v>
      </c>
      <c r="H42" s="14">
        <f t="shared" si="0"/>
        <v>465.41368125000054</v>
      </c>
      <c r="I42" s="15">
        <f t="shared" si="4"/>
        <v>8.7813902122641618</v>
      </c>
      <c r="K42" s="11"/>
      <c r="L42" s="12"/>
      <c r="N42" s="13"/>
    </row>
    <row r="43" spans="1:14" ht="20.5" x14ac:dyDescent="0.5">
      <c r="A43" s="1">
        <v>55</v>
      </c>
      <c r="B43" s="2">
        <v>25</v>
      </c>
      <c r="C43" s="3" t="s">
        <v>29</v>
      </c>
      <c r="D43" s="5">
        <v>54.938049999999997</v>
      </c>
      <c r="E43" s="10">
        <f t="shared" si="1"/>
        <v>30</v>
      </c>
      <c r="F43" s="13">
        <f t="shared" si="2"/>
        <v>55.455574999999996</v>
      </c>
      <c r="G43" s="13">
        <f t="shared" si="3"/>
        <v>0.51752499999999912</v>
      </c>
      <c r="H43" s="14">
        <f t="shared" si="0"/>
        <v>483.23896874999917</v>
      </c>
      <c r="I43" s="15">
        <f t="shared" si="4"/>
        <v>8.7861630681818035</v>
      </c>
      <c r="K43" s="11"/>
      <c r="L43" s="12"/>
      <c r="N43" s="13"/>
    </row>
    <row r="44" spans="1:14" ht="20.5" x14ac:dyDescent="0.5">
      <c r="A44" s="1">
        <v>54</v>
      </c>
      <c r="B44" s="2">
        <v>26</v>
      </c>
      <c r="C44" s="3" t="s">
        <v>30</v>
      </c>
      <c r="D44" s="5">
        <v>53.939599999999999</v>
      </c>
      <c r="E44" s="10">
        <f t="shared" si="1"/>
        <v>28</v>
      </c>
      <c r="F44" s="13">
        <f t="shared" si="2"/>
        <v>54.446069999999999</v>
      </c>
      <c r="G44" s="13">
        <f t="shared" si="3"/>
        <v>0.5064700000000002</v>
      </c>
      <c r="H44" s="14">
        <f t="shared" si="0"/>
        <v>472.91636250000016</v>
      </c>
      <c r="I44" s="15">
        <f t="shared" si="4"/>
        <v>8.7577104166666704</v>
      </c>
      <c r="K44" s="11"/>
      <c r="L44" s="12"/>
      <c r="N44" s="13"/>
    </row>
    <row r="45" spans="1:14" ht="20.5" x14ac:dyDescent="0.5">
      <c r="A45" s="1">
        <v>56</v>
      </c>
      <c r="B45" s="2">
        <v>26</v>
      </c>
      <c r="C45" s="3" t="s">
        <v>30</v>
      </c>
      <c r="D45" s="5">
        <v>55.934899999999999</v>
      </c>
      <c r="E45" s="10">
        <f t="shared" si="1"/>
        <v>30</v>
      </c>
      <c r="F45" s="13">
        <f t="shared" si="2"/>
        <v>56.463399999999993</v>
      </c>
      <c r="G45" s="13">
        <f t="shared" si="3"/>
        <v>0.52849999999999397</v>
      </c>
      <c r="H45" s="14">
        <f t="shared" si="0"/>
        <v>493.48687499999431</v>
      </c>
      <c r="I45" s="15">
        <f t="shared" si="4"/>
        <v>8.812265624999899</v>
      </c>
      <c r="K45" s="11"/>
      <c r="L45" s="12"/>
      <c r="N45" s="13"/>
    </row>
    <row r="46" spans="1:14" ht="20.5" x14ac:dyDescent="0.5">
      <c r="A46" s="1">
        <v>59</v>
      </c>
      <c r="B46" s="2">
        <v>27</v>
      </c>
      <c r="C46" s="3" t="s">
        <v>31</v>
      </c>
      <c r="D46" s="5">
        <v>58.933190000000003</v>
      </c>
      <c r="E46" s="10">
        <f t="shared" si="1"/>
        <v>32</v>
      </c>
      <c r="F46" s="13">
        <f t="shared" si="2"/>
        <v>59.488554999999998</v>
      </c>
      <c r="G46" s="13">
        <f t="shared" si="3"/>
        <v>0.55536499999999478</v>
      </c>
      <c r="H46" s="14">
        <f t="shared" si="0"/>
        <v>518.5720687499952</v>
      </c>
      <c r="I46" s="15">
        <f t="shared" si="4"/>
        <v>8.789357097457545</v>
      </c>
      <c r="K46" s="11"/>
      <c r="L46" s="12"/>
      <c r="N46" s="13"/>
    </row>
    <row r="47" spans="1:14" ht="20.5" x14ac:dyDescent="0.5">
      <c r="A47" s="1">
        <v>58</v>
      </c>
      <c r="B47" s="2">
        <v>28</v>
      </c>
      <c r="C47" s="3" t="s">
        <v>32</v>
      </c>
      <c r="D47" s="5">
        <v>57.935339999999997</v>
      </c>
      <c r="E47" s="10">
        <f t="shared" si="1"/>
        <v>30</v>
      </c>
      <c r="F47" s="13">
        <f t="shared" si="2"/>
        <v>58.479049999999994</v>
      </c>
      <c r="G47" s="13">
        <f t="shared" si="3"/>
        <v>0.54370999999999725</v>
      </c>
      <c r="H47" s="14">
        <f t="shared" si="0"/>
        <v>507.68921249999744</v>
      </c>
      <c r="I47" s="15">
        <f t="shared" si="4"/>
        <v>8.7532622844827142</v>
      </c>
      <c r="K47" s="11"/>
      <c r="L47" s="12"/>
      <c r="N47" s="13"/>
    </row>
    <row r="48" spans="1:14" ht="20.5" x14ac:dyDescent="0.5">
      <c r="A48" s="1">
        <v>60</v>
      </c>
      <c r="B48" s="2">
        <v>28</v>
      </c>
      <c r="C48" s="3" t="s">
        <v>32</v>
      </c>
      <c r="D48" s="5">
        <v>59.930700000000002</v>
      </c>
      <c r="E48" s="10">
        <f t="shared" si="1"/>
        <v>32</v>
      </c>
      <c r="F48" s="13">
        <f t="shared" si="2"/>
        <v>60.496379999999995</v>
      </c>
      <c r="G48" s="13">
        <f t="shared" si="3"/>
        <v>0.5656799999999933</v>
      </c>
      <c r="H48" s="14">
        <f t="shared" si="0"/>
        <v>528.20369999999377</v>
      </c>
      <c r="I48" s="15">
        <f t="shared" si="4"/>
        <v>8.8033949999998971</v>
      </c>
      <c r="K48" s="11"/>
      <c r="L48" s="12"/>
      <c r="N48" s="13"/>
    </row>
    <row r="49" spans="1:14" ht="20.5" x14ac:dyDescent="0.5">
      <c r="A49" s="1">
        <v>63</v>
      </c>
      <c r="B49" s="2">
        <v>29</v>
      </c>
      <c r="C49" s="3" t="s">
        <v>33</v>
      </c>
      <c r="D49" s="5">
        <v>62.929499999999997</v>
      </c>
      <c r="E49" s="10">
        <f t="shared" si="1"/>
        <v>34</v>
      </c>
      <c r="F49" s="13">
        <f t="shared" si="2"/>
        <v>63.521535</v>
      </c>
      <c r="G49" s="13">
        <f t="shared" si="3"/>
        <v>0.59203500000000275</v>
      </c>
      <c r="H49" s="14">
        <f t="shared" si="0"/>
        <v>552.81268125000247</v>
      </c>
      <c r="I49" s="15">
        <f t="shared" si="4"/>
        <v>8.7748044642857543</v>
      </c>
      <c r="K49" s="11"/>
      <c r="L49" s="12"/>
      <c r="N49" s="13"/>
    </row>
    <row r="50" spans="1:14" ht="20.5" x14ac:dyDescent="0.5">
      <c r="A50" s="1">
        <v>65</v>
      </c>
      <c r="B50" s="2">
        <v>29</v>
      </c>
      <c r="C50" s="3" t="s">
        <v>33</v>
      </c>
      <c r="D50" s="5">
        <v>64.927700000000002</v>
      </c>
      <c r="E50" s="10">
        <f t="shared" si="1"/>
        <v>36</v>
      </c>
      <c r="F50" s="13">
        <f t="shared" si="2"/>
        <v>65.538865000000001</v>
      </c>
      <c r="G50" s="13">
        <f t="shared" si="3"/>
        <v>0.61116499999999974</v>
      </c>
      <c r="H50" s="14">
        <f t="shared" si="0"/>
        <v>570.67531874999975</v>
      </c>
      <c r="I50" s="15">
        <f t="shared" si="4"/>
        <v>8.7796202884615351</v>
      </c>
      <c r="K50" s="11"/>
      <c r="L50" s="12"/>
      <c r="N50" s="13"/>
    </row>
    <row r="51" spans="1:14" ht="20.5" x14ac:dyDescent="0.5">
      <c r="A51" s="1">
        <v>64</v>
      </c>
      <c r="B51" s="2">
        <v>30</v>
      </c>
      <c r="C51" s="3" t="s">
        <v>34</v>
      </c>
      <c r="D51" s="5">
        <v>63.92915</v>
      </c>
      <c r="E51" s="10">
        <f t="shared" si="1"/>
        <v>34</v>
      </c>
      <c r="F51" s="13">
        <f t="shared" si="2"/>
        <v>64.529359999999997</v>
      </c>
      <c r="G51" s="13">
        <f t="shared" si="3"/>
        <v>0.60020999999999702</v>
      </c>
      <c r="H51" s="14">
        <f t="shared" si="0"/>
        <v>560.44608749999725</v>
      </c>
      <c r="I51" s="15">
        <f t="shared" si="4"/>
        <v>8.756970117187457</v>
      </c>
      <c r="K51" s="11"/>
      <c r="L51" s="12"/>
      <c r="N51" s="13"/>
    </row>
    <row r="52" spans="1:14" ht="20.5" x14ac:dyDescent="0.5">
      <c r="A52" s="1">
        <v>66</v>
      </c>
      <c r="B52" s="2">
        <v>30</v>
      </c>
      <c r="C52" s="3" t="s">
        <v>34</v>
      </c>
      <c r="D52" s="5">
        <v>65.926000000000002</v>
      </c>
      <c r="E52" s="10">
        <f t="shared" si="1"/>
        <v>36</v>
      </c>
      <c r="F52" s="13">
        <f t="shared" si="2"/>
        <v>66.546689999999998</v>
      </c>
      <c r="G52" s="13">
        <f t="shared" si="3"/>
        <v>0.62068999999999619</v>
      </c>
      <c r="H52" s="14">
        <f t="shared" si="0"/>
        <v>579.56928749999645</v>
      </c>
      <c r="I52" s="15">
        <f t="shared" si="4"/>
        <v>8.7813528409090367</v>
      </c>
      <c r="K52" s="11"/>
      <c r="L52" s="12"/>
      <c r="N52" s="13"/>
    </row>
    <row r="53" spans="1:14" ht="20.5" x14ac:dyDescent="0.5">
      <c r="A53" s="1">
        <v>69</v>
      </c>
      <c r="B53" s="2">
        <v>31</v>
      </c>
      <c r="C53" s="3" t="s">
        <v>35</v>
      </c>
      <c r="D53" s="5">
        <v>68.925700000000006</v>
      </c>
      <c r="E53" s="10">
        <f t="shared" si="1"/>
        <v>38</v>
      </c>
      <c r="F53" s="13">
        <f t="shared" si="2"/>
        <v>69.571844999999996</v>
      </c>
      <c r="G53" s="13">
        <f t="shared" si="3"/>
        <v>0.64614499999998998</v>
      </c>
      <c r="H53" s="14">
        <f t="shared" si="0"/>
        <v>603.3378937499906</v>
      </c>
      <c r="I53" s="15">
        <f t="shared" si="4"/>
        <v>8.744027445652037</v>
      </c>
      <c r="K53" s="11"/>
      <c r="L53" s="12"/>
      <c r="N53" s="13"/>
    </row>
    <row r="54" spans="1:14" ht="20.5" x14ac:dyDescent="0.5">
      <c r="A54" s="1">
        <v>71</v>
      </c>
      <c r="B54" s="2">
        <v>31</v>
      </c>
      <c r="C54" s="3" t="s">
        <v>35</v>
      </c>
      <c r="D54" s="5">
        <v>70.924800000000005</v>
      </c>
      <c r="E54" s="10">
        <f t="shared" si="1"/>
        <v>40</v>
      </c>
      <c r="F54" s="13">
        <f t="shared" si="2"/>
        <v>71.589174999999997</v>
      </c>
      <c r="G54" s="13">
        <f t="shared" si="3"/>
        <v>0.66437499999999261</v>
      </c>
      <c r="H54" s="14">
        <f t="shared" si="0"/>
        <v>620.36015624999311</v>
      </c>
      <c r="I54" s="15">
        <f t="shared" si="4"/>
        <v>8.7374669894365233</v>
      </c>
      <c r="K54" s="11"/>
      <c r="L54" s="12"/>
      <c r="N54" s="13"/>
    </row>
    <row r="55" spans="1:14" ht="20.5" x14ac:dyDescent="0.5">
      <c r="A55" s="1">
        <v>72</v>
      </c>
      <c r="B55" s="2">
        <v>32</v>
      </c>
      <c r="C55" s="3" t="s">
        <v>36</v>
      </c>
      <c r="D55" s="5">
        <v>71.921700000000001</v>
      </c>
      <c r="E55" s="10">
        <f t="shared" si="1"/>
        <v>40</v>
      </c>
      <c r="F55" s="13">
        <f t="shared" si="2"/>
        <v>72.596999999999994</v>
      </c>
      <c r="G55" s="13">
        <f t="shared" si="3"/>
        <v>0.67529999999999291</v>
      </c>
      <c r="H55" s="14">
        <f t="shared" si="0"/>
        <v>630.5613749999934</v>
      </c>
      <c r="I55" s="15">
        <f t="shared" si="4"/>
        <v>8.757796874999908</v>
      </c>
      <c r="K55" s="11"/>
      <c r="L55" s="12"/>
      <c r="N55" s="13"/>
    </row>
    <row r="56" spans="1:14" ht="20.5" x14ac:dyDescent="0.5">
      <c r="A56" s="1">
        <v>74</v>
      </c>
      <c r="B56" s="2">
        <v>32</v>
      </c>
      <c r="C56" s="3" t="s">
        <v>36</v>
      </c>
      <c r="D56" s="5">
        <v>73.921000000000006</v>
      </c>
      <c r="E56" s="10">
        <f t="shared" si="1"/>
        <v>42</v>
      </c>
      <c r="F56" s="13">
        <f t="shared" si="2"/>
        <v>74.614329999999995</v>
      </c>
      <c r="G56" s="13">
        <f t="shared" si="3"/>
        <v>0.6933299999999889</v>
      </c>
      <c r="H56" s="14">
        <f t="shared" si="0"/>
        <v>647.39688749998959</v>
      </c>
      <c r="I56" s="15">
        <f t="shared" si="4"/>
        <v>8.7486065878376973</v>
      </c>
      <c r="K56" s="11"/>
      <c r="L56" s="12"/>
      <c r="N56" s="13"/>
    </row>
    <row r="57" spans="1:14" ht="20.5" x14ac:dyDescent="0.5">
      <c r="A57" s="1">
        <v>75</v>
      </c>
      <c r="B57" s="2">
        <v>33</v>
      </c>
      <c r="C57" s="3" t="s">
        <v>37</v>
      </c>
      <c r="D57" s="5">
        <v>74.921000000000006</v>
      </c>
      <c r="E57" s="10">
        <f t="shared" si="1"/>
        <v>42</v>
      </c>
      <c r="F57" s="13">
        <f t="shared" si="2"/>
        <v>75.622154999999992</v>
      </c>
      <c r="G57" s="13">
        <f t="shared" si="3"/>
        <v>0.70115499999998576</v>
      </c>
      <c r="H57" s="14">
        <f t="shared" si="0"/>
        <v>654.70348124998679</v>
      </c>
      <c r="I57" s="15">
        <f t="shared" si="4"/>
        <v>8.7293797499998238</v>
      </c>
      <c r="K57" s="11"/>
      <c r="L57" s="12"/>
      <c r="N57" s="13"/>
    </row>
    <row r="58" spans="1:14" ht="20.5" x14ac:dyDescent="0.5">
      <c r="A58" s="1">
        <v>78</v>
      </c>
      <c r="B58" s="2">
        <v>34</v>
      </c>
      <c r="C58" s="3" t="s">
        <v>38</v>
      </c>
      <c r="D58" s="5">
        <v>77.917400000000001</v>
      </c>
      <c r="E58" s="10">
        <f t="shared" si="1"/>
        <v>44</v>
      </c>
      <c r="F58" s="13">
        <f t="shared" si="2"/>
        <v>78.647310000000004</v>
      </c>
      <c r="G58" s="13">
        <f t="shared" si="3"/>
        <v>0.72991000000000383</v>
      </c>
      <c r="H58" s="14">
        <f t="shared" si="0"/>
        <v>681.55346250000355</v>
      </c>
      <c r="I58" s="15">
        <f t="shared" si="4"/>
        <v>8.7378649038461997</v>
      </c>
      <c r="K58" s="11"/>
      <c r="L58" s="12"/>
      <c r="N58" s="13"/>
    </row>
    <row r="59" spans="1:14" ht="20.5" x14ac:dyDescent="0.5">
      <c r="A59" s="1">
        <v>80</v>
      </c>
      <c r="B59" s="2">
        <v>34</v>
      </c>
      <c r="C59" s="3" t="s">
        <v>38</v>
      </c>
      <c r="D59" s="5">
        <v>79.916499999999999</v>
      </c>
      <c r="E59" s="10">
        <f t="shared" si="1"/>
        <v>46</v>
      </c>
      <c r="F59" s="13">
        <f t="shared" si="2"/>
        <v>80.664639999999991</v>
      </c>
      <c r="G59" s="13">
        <f t="shared" si="3"/>
        <v>0.74813999999999226</v>
      </c>
      <c r="H59" s="14">
        <f t="shared" si="0"/>
        <v>698.57572499999287</v>
      </c>
      <c r="I59" s="15">
        <f t="shared" si="4"/>
        <v>8.7321965624999116</v>
      </c>
      <c r="K59" s="11"/>
      <c r="L59" s="12"/>
      <c r="N59" s="13"/>
    </row>
    <row r="60" spans="1:14" ht="20.5" x14ac:dyDescent="0.5">
      <c r="A60" s="1">
        <v>79</v>
      </c>
      <c r="B60" s="2">
        <v>35</v>
      </c>
      <c r="C60" s="3" t="s">
        <v>39</v>
      </c>
      <c r="D60" s="5">
        <v>78.918400000000005</v>
      </c>
      <c r="E60" s="10">
        <f t="shared" si="1"/>
        <v>44</v>
      </c>
      <c r="F60" s="13">
        <f t="shared" si="2"/>
        <v>79.655135000000001</v>
      </c>
      <c r="G60" s="13">
        <f t="shared" si="3"/>
        <v>0.73673499999999592</v>
      </c>
      <c r="H60" s="14">
        <f t="shared" si="0"/>
        <v>687.92630624999617</v>
      </c>
      <c r="I60" s="15">
        <f t="shared" si="4"/>
        <v>8.7079279272151418</v>
      </c>
      <c r="K60" s="11"/>
      <c r="L60" s="12"/>
      <c r="N60" s="13"/>
    </row>
    <row r="61" spans="1:14" ht="20.5" x14ac:dyDescent="0.5">
      <c r="A61" s="1">
        <v>81</v>
      </c>
      <c r="B61" s="2">
        <v>35</v>
      </c>
      <c r="C61" s="3" t="s">
        <v>39</v>
      </c>
      <c r="D61" s="5">
        <v>80.916300000000007</v>
      </c>
      <c r="E61" s="10">
        <f t="shared" si="1"/>
        <v>46</v>
      </c>
      <c r="F61" s="13">
        <f t="shared" si="2"/>
        <v>81.672464999999988</v>
      </c>
      <c r="G61" s="13">
        <f t="shared" si="3"/>
        <v>0.75616499999998155</v>
      </c>
      <c r="H61" s="14">
        <f t="shared" si="0"/>
        <v>706.06906874998288</v>
      </c>
      <c r="I61" s="15">
        <f t="shared" si="4"/>
        <v>8.7169020833331228</v>
      </c>
      <c r="K61" s="11"/>
      <c r="L61" s="12"/>
      <c r="N61" s="13"/>
    </row>
    <row r="62" spans="1:14" ht="20.5" x14ac:dyDescent="0.5">
      <c r="A62" s="1">
        <v>82</v>
      </c>
      <c r="B62" s="2">
        <v>36</v>
      </c>
      <c r="C62" s="3" t="s">
        <v>40</v>
      </c>
      <c r="D62" s="5">
        <v>81.913399999999996</v>
      </c>
      <c r="E62" s="10">
        <f t="shared" si="1"/>
        <v>46</v>
      </c>
      <c r="F62" s="13">
        <f t="shared" si="2"/>
        <v>82.680289999999999</v>
      </c>
      <c r="G62" s="13">
        <f t="shared" si="3"/>
        <v>0.76689000000000362</v>
      </c>
      <c r="H62" s="14">
        <f t="shared" si="0"/>
        <v>716.08353750000333</v>
      </c>
      <c r="I62" s="15">
        <f t="shared" si="4"/>
        <v>8.7327260670732105</v>
      </c>
      <c r="K62" s="11"/>
      <c r="L62" s="12"/>
      <c r="N62" s="13"/>
    </row>
    <row r="63" spans="1:14" ht="20.5" x14ac:dyDescent="0.5">
      <c r="A63" s="1">
        <v>84</v>
      </c>
      <c r="B63" s="2">
        <v>36</v>
      </c>
      <c r="C63" s="3" t="s">
        <v>40</v>
      </c>
      <c r="D63" s="5">
        <v>83.911500000000004</v>
      </c>
      <c r="E63" s="10">
        <f t="shared" si="1"/>
        <v>48</v>
      </c>
      <c r="F63" s="13">
        <f t="shared" si="2"/>
        <v>84.697620000000001</v>
      </c>
      <c r="G63" s="13">
        <f t="shared" si="3"/>
        <v>0.78611999999999682</v>
      </c>
      <c r="H63" s="14">
        <f t="shared" si="0"/>
        <v>734.03954999999712</v>
      </c>
      <c r="I63" s="15">
        <f t="shared" si="4"/>
        <v>8.7385660714285365</v>
      </c>
      <c r="K63" s="11"/>
      <c r="L63" s="12"/>
      <c r="N63" s="13"/>
    </row>
    <row r="64" spans="1:14" ht="20.5" x14ac:dyDescent="0.5">
      <c r="A64" s="1">
        <v>85</v>
      </c>
      <c r="B64" s="2">
        <v>37</v>
      </c>
      <c r="C64" s="3" t="s">
        <v>41</v>
      </c>
      <c r="D64" s="5">
        <v>84.911000000000001</v>
      </c>
      <c r="E64" s="10">
        <f t="shared" si="1"/>
        <v>48</v>
      </c>
      <c r="F64" s="13">
        <f t="shared" si="2"/>
        <v>85.705444999999997</v>
      </c>
      <c r="G64" s="13">
        <f t="shared" si="3"/>
        <v>0.79444499999999607</v>
      </c>
      <c r="H64" s="14">
        <f t="shared" si="0"/>
        <v>741.81301874999622</v>
      </c>
      <c r="I64" s="15">
        <f t="shared" si="4"/>
        <v>8.7272119852940726</v>
      </c>
      <c r="K64" s="11"/>
      <c r="L64" s="12"/>
      <c r="N64" s="13"/>
    </row>
    <row r="65" spans="1:14" ht="20.5" x14ac:dyDescent="0.5">
      <c r="A65" s="1">
        <v>86</v>
      </c>
      <c r="B65" s="2">
        <v>38</v>
      </c>
      <c r="C65" s="3" t="s">
        <v>42</v>
      </c>
      <c r="D65" s="5">
        <v>85.909000000000006</v>
      </c>
      <c r="E65" s="10">
        <f t="shared" si="1"/>
        <v>48</v>
      </c>
      <c r="F65" s="13">
        <f t="shared" si="2"/>
        <v>86.713269999999994</v>
      </c>
      <c r="G65" s="13">
        <f t="shared" si="3"/>
        <v>0.80426999999998827</v>
      </c>
      <c r="H65" s="14">
        <f t="shared" si="0"/>
        <v>750.98711249998905</v>
      </c>
      <c r="I65" s="15">
        <f t="shared" si="4"/>
        <v>8.7324082848835936</v>
      </c>
      <c r="K65" s="11"/>
      <c r="L65" s="12"/>
      <c r="N65" s="13"/>
    </row>
    <row r="66" spans="1:14" ht="20.5" x14ac:dyDescent="0.5">
      <c r="A66" s="1">
        <v>88</v>
      </c>
      <c r="B66" s="2">
        <v>38</v>
      </c>
      <c r="C66" s="3" t="s">
        <v>42</v>
      </c>
      <c r="D66" s="5">
        <v>87.905000000000001</v>
      </c>
      <c r="E66" s="10">
        <f t="shared" si="1"/>
        <v>50</v>
      </c>
      <c r="F66" s="13">
        <f t="shared" si="2"/>
        <v>88.730599999999995</v>
      </c>
      <c r="G66" s="13">
        <f t="shared" si="3"/>
        <v>0.82559999999999434</v>
      </c>
      <c r="H66" s="14">
        <f t="shared" si="0"/>
        <v>770.90399999999477</v>
      </c>
      <c r="I66" s="15">
        <f t="shared" si="4"/>
        <v>8.7602727272726675</v>
      </c>
      <c r="K66" s="11"/>
      <c r="L66" s="12"/>
      <c r="N66" s="13"/>
    </row>
    <row r="67" spans="1:14" ht="20.5" x14ac:dyDescent="0.5">
      <c r="A67" s="1">
        <v>89</v>
      </c>
      <c r="B67" s="2">
        <v>39</v>
      </c>
      <c r="C67" s="3" t="s">
        <v>43</v>
      </c>
      <c r="D67" s="5">
        <v>88.905000000000001</v>
      </c>
      <c r="E67" s="10">
        <f t="shared" si="1"/>
        <v>50</v>
      </c>
      <c r="F67" s="13">
        <f t="shared" si="2"/>
        <v>89.738424999999992</v>
      </c>
      <c r="G67" s="13">
        <f t="shared" si="3"/>
        <v>0.8334249999999912</v>
      </c>
      <c r="H67" s="14">
        <f t="shared" si="0"/>
        <v>778.21059374999186</v>
      </c>
      <c r="I67" s="15">
        <f t="shared" si="4"/>
        <v>8.7439392556178852</v>
      </c>
      <c r="K67" s="11"/>
      <c r="L67" s="12"/>
      <c r="N67" s="13"/>
    </row>
    <row r="68" spans="1:14" ht="20.5" x14ac:dyDescent="0.5">
      <c r="A68" s="1">
        <v>90</v>
      </c>
      <c r="B68" s="2">
        <v>40</v>
      </c>
      <c r="C68" s="3" t="s">
        <v>44</v>
      </c>
      <c r="D68" s="5">
        <v>89.903999999999996</v>
      </c>
      <c r="E68" s="10">
        <f t="shared" si="1"/>
        <v>50</v>
      </c>
      <c r="F68" s="13">
        <f t="shared" si="2"/>
        <v>90.746250000000003</v>
      </c>
      <c r="G68" s="13">
        <f t="shared" si="3"/>
        <v>0.84225000000000705</v>
      </c>
      <c r="H68" s="14">
        <f t="shared" si="0"/>
        <v>786.4509375000066</v>
      </c>
      <c r="I68" s="15">
        <f t="shared" si="4"/>
        <v>8.7383437500000731</v>
      </c>
      <c r="K68" s="11"/>
      <c r="L68" s="12"/>
      <c r="N68" s="13"/>
    </row>
    <row r="69" spans="1:14" ht="20.5" x14ac:dyDescent="0.5">
      <c r="A69" s="1">
        <v>94</v>
      </c>
      <c r="B69" s="2">
        <v>40</v>
      </c>
      <c r="C69" s="3" t="s">
        <v>44</v>
      </c>
      <c r="D69" s="5">
        <v>93.906000000000006</v>
      </c>
      <c r="E69" s="10">
        <f t="shared" si="1"/>
        <v>54</v>
      </c>
      <c r="F69" s="13">
        <f t="shared" si="2"/>
        <v>94.780910000000006</v>
      </c>
      <c r="G69" s="13">
        <f t="shared" si="3"/>
        <v>0.87490999999999985</v>
      </c>
      <c r="H69" s="14">
        <f t="shared" ref="H69:H109" si="5">G69*1.66E-27*300000000^2/1.6E-19/1000000</f>
        <v>816.94721249999998</v>
      </c>
      <c r="I69" s="15">
        <f t="shared" si="4"/>
        <v>8.6909277925531914</v>
      </c>
      <c r="K69" s="11"/>
      <c r="L69" s="12"/>
      <c r="N69" s="13"/>
    </row>
    <row r="70" spans="1:14" ht="20.5" x14ac:dyDescent="0.5">
      <c r="A70" s="1">
        <v>92</v>
      </c>
      <c r="B70" s="2">
        <v>42</v>
      </c>
      <c r="C70" s="3" t="s">
        <v>45</v>
      </c>
      <c r="D70" s="5">
        <v>91.906000000000006</v>
      </c>
      <c r="E70" s="10">
        <f t="shared" si="1"/>
        <v>50</v>
      </c>
      <c r="F70" s="13">
        <f t="shared" si="2"/>
        <v>92.761899999999997</v>
      </c>
      <c r="G70" s="13">
        <f t="shared" si="3"/>
        <v>0.85589999999999122</v>
      </c>
      <c r="H70" s="14">
        <f t="shared" si="5"/>
        <v>799.19662499999185</v>
      </c>
      <c r="I70" s="15">
        <f t="shared" si="4"/>
        <v>8.6869198369564327</v>
      </c>
      <c r="K70" s="11"/>
      <c r="L70" s="12"/>
      <c r="N70" s="13"/>
    </row>
    <row r="71" spans="1:14" ht="20.5" x14ac:dyDescent="0.5">
      <c r="A71" s="1">
        <v>98</v>
      </c>
      <c r="B71" s="2">
        <v>42</v>
      </c>
      <c r="C71" s="3" t="s">
        <v>45</v>
      </c>
      <c r="D71" s="5">
        <v>97.906000000000006</v>
      </c>
      <c r="E71" s="10">
        <f t="shared" si="1"/>
        <v>56</v>
      </c>
      <c r="F71" s="13">
        <f t="shared" si="2"/>
        <v>98.813889999999986</v>
      </c>
      <c r="G71" s="13">
        <f t="shared" si="3"/>
        <v>0.90788999999998055</v>
      </c>
      <c r="H71" s="14">
        <f t="shared" si="5"/>
        <v>847.7422874999819</v>
      </c>
      <c r="I71" s="15">
        <f t="shared" si="4"/>
        <v>8.6504315051018565</v>
      </c>
      <c r="K71" s="11"/>
      <c r="L71" s="12"/>
      <c r="N71" s="13"/>
    </row>
    <row r="72" spans="1:14" ht="20.5" x14ac:dyDescent="0.5">
      <c r="A72" s="1">
        <v>102</v>
      </c>
      <c r="B72" s="2">
        <v>44</v>
      </c>
      <c r="C72" s="3" t="s">
        <v>46</v>
      </c>
      <c r="D72" s="5">
        <v>101.90300000000001</v>
      </c>
      <c r="E72" s="10">
        <f t="shared" si="1"/>
        <v>58</v>
      </c>
      <c r="F72" s="13">
        <f t="shared" si="2"/>
        <v>102.84687</v>
      </c>
      <c r="G72" s="13">
        <f t="shared" si="3"/>
        <v>0.94386999999998977</v>
      </c>
      <c r="H72" s="14">
        <f t="shared" si="5"/>
        <v>881.33861249999029</v>
      </c>
      <c r="I72" s="15">
        <f t="shared" si="4"/>
        <v>8.6405746323528465</v>
      </c>
      <c r="K72" s="11"/>
      <c r="L72" s="12"/>
      <c r="N72" s="13"/>
    </row>
    <row r="73" spans="1:14" ht="20.5" x14ac:dyDescent="0.5">
      <c r="A73" s="1">
        <v>104</v>
      </c>
      <c r="B73" s="2">
        <v>44</v>
      </c>
      <c r="C73" s="3" t="s">
        <v>46</v>
      </c>
      <c r="D73" s="5">
        <v>103.905</v>
      </c>
      <c r="E73" s="10">
        <f t="shared" ref="E73:E109" si="6">A73-B73</f>
        <v>60</v>
      </c>
      <c r="F73" s="13">
        <f t="shared" ref="F73:F109" si="7">B73*$D$5+E73*$D$4</f>
        <v>104.86419999999998</v>
      </c>
      <c r="G73" s="13">
        <f t="shared" ref="G73:G109" si="8">F73-D73</f>
        <v>0.9591999999999814</v>
      </c>
      <c r="H73" s="14">
        <f t="shared" si="5"/>
        <v>895.65299999998251</v>
      </c>
      <c r="I73" s="15">
        <f t="shared" ref="I73:I109" si="9">H73/A73</f>
        <v>8.6120480769229086</v>
      </c>
      <c r="K73" s="11"/>
      <c r="L73" s="12"/>
      <c r="N73" s="13"/>
    </row>
    <row r="74" spans="1:14" ht="20.5" x14ac:dyDescent="0.5">
      <c r="A74" s="1">
        <v>105</v>
      </c>
      <c r="B74" s="2">
        <v>46</v>
      </c>
      <c r="C74" s="3" t="s">
        <v>64</v>
      </c>
      <c r="D74" s="5">
        <v>104.904</v>
      </c>
      <c r="E74" s="10">
        <f t="shared" si="6"/>
        <v>59</v>
      </c>
      <c r="F74" s="13">
        <f t="shared" si="7"/>
        <v>105.871185</v>
      </c>
      <c r="G74" s="13">
        <f t="shared" si="8"/>
        <v>0.96718500000000063</v>
      </c>
      <c r="H74" s="14">
        <f t="shared" si="5"/>
        <v>903.10899375000042</v>
      </c>
      <c r="I74" s="15">
        <f t="shared" si="9"/>
        <v>8.6010380357142893</v>
      </c>
      <c r="K74" s="11"/>
      <c r="L74" s="12"/>
      <c r="N74" s="13"/>
    </row>
    <row r="75" spans="1:14" ht="20.5" x14ac:dyDescent="0.5">
      <c r="A75" s="1">
        <v>107</v>
      </c>
      <c r="B75" s="2">
        <v>47</v>
      </c>
      <c r="C75" s="3" t="s">
        <v>47</v>
      </c>
      <c r="D75" s="5">
        <v>106.905</v>
      </c>
      <c r="E75" s="10">
        <f t="shared" si="6"/>
        <v>60</v>
      </c>
      <c r="F75" s="13">
        <f t="shared" si="7"/>
        <v>107.887675</v>
      </c>
      <c r="G75" s="13">
        <f t="shared" si="8"/>
        <v>0.98267500000000041</v>
      </c>
      <c r="H75" s="14">
        <f t="shared" si="5"/>
        <v>917.57278125000039</v>
      </c>
      <c r="I75" s="15">
        <f t="shared" si="9"/>
        <v>8.5754465537383222</v>
      </c>
      <c r="K75" s="11"/>
      <c r="L75" s="12"/>
      <c r="N75" s="13"/>
    </row>
    <row r="76" spans="1:14" ht="20.5" x14ac:dyDescent="0.5">
      <c r="A76" s="1">
        <v>112</v>
      </c>
      <c r="B76" s="2">
        <v>48</v>
      </c>
      <c r="C76" s="3" t="s">
        <v>65</v>
      </c>
      <c r="D76" s="5">
        <v>111.902</v>
      </c>
      <c r="E76" s="10">
        <f t="shared" si="6"/>
        <v>64</v>
      </c>
      <c r="F76" s="13">
        <f t="shared" si="7"/>
        <v>112.93016</v>
      </c>
      <c r="G76" s="13">
        <f t="shared" si="8"/>
        <v>1.0281599999999997</v>
      </c>
      <c r="H76" s="14">
        <f t="shared" si="5"/>
        <v>960.04439999999977</v>
      </c>
      <c r="I76" s="15">
        <f t="shared" si="9"/>
        <v>8.5718249999999987</v>
      </c>
      <c r="K76" s="11"/>
      <c r="L76" s="12"/>
      <c r="N76" s="13"/>
    </row>
    <row r="77" spans="1:14" ht="20.5" x14ac:dyDescent="0.5">
      <c r="A77" s="1">
        <v>118</v>
      </c>
      <c r="B77" s="2">
        <v>50</v>
      </c>
      <c r="C77" s="3" t="s">
        <v>48</v>
      </c>
      <c r="D77" s="5">
        <v>117.901</v>
      </c>
      <c r="E77" s="10">
        <f t="shared" si="6"/>
        <v>68</v>
      </c>
      <c r="F77" s="13">
        <f t="shared" si="7"/>
        <v>118.98047</v>
      </c>
      <c r="G77" s="13">
        <f t="shared" si="8"/>
        <v>1.0794700000000006</v>
      </c>
      <c r="H77" s="14">
        <f t="shared" si="5"/>
        <v>1007.9551125000006</v>
      </c>
      <c r="I77" s="15">
        <f t="shared" si="9"/>
        <v>8.5419924788135653</v>
      </c>
      <c r="K77" s="11"/>
      <c r="L77" s="12"/>
      <c r="N77" s="13"/>
    </row>
    <row r="78" spans="1:14" ht="20.5" x14ac:dyDescent="0.5">
      <c r="A78" s="1">
        <v>120</v>
      </c>
      <c r="B78" s="2">
        <v>50</v>
      </c>
      <c r="C78" s="3" t="s">
        <v>48</v>
      </c>
      <c r="D78" s="5">
        <v>119.902</v>
      </c>
      <c r="E78" s="10">
        <f t="shared" si="6"/>
        <v>70</v>
      </c>
      <c r="F78" s="13">
        <f t="shared" si="7"/>
        <v>120.9978</v>
      </c>
      <c r="G78" s="13">
        <f t="shared" si="8"/>
        <v>1.095799999999997</v>
      </c>
      <c r="H78" s="14">
        <f t="shared" si="5"/>
        <v>1023.2032499999972</v>
      </c>
      <c r="I78" s="15">
        <f t="shared" si="9"/>
        <v>8.5266937499999766</v>
      </c>
      <c r="K78" s="11"/>
      <c r="L78" s="12"/>
      <c r="N78" s="13"/>
    </row>
    <row r="79" spans="1:14" ht="20.5" x14ac:dyDescent="0.5">
      <c r="A79" s="1">
        <v>123</v>
      </c>
      <c r="B79" s="2">
        <v>51</v>
      </c>
      <c r="C79" s="3" t="s">
        <v>66</v>
      </c>
      <c r="D79" s="5">
        <v>122.904</v>
      </c>
      <c r="E79" s="10">
        <f t="shared" si="6"/>
        <v>72</v>
      </c>
      <c r="F79" s="13">
        <f t="shared" si="7"/>
        <v>124.022955</v>
      </c>
      <c r="G79" s="13">
        <f t="shared" si="8"/>
        <v>1.1189549999999997</v>
      </c>
      <c r="H79" s="14">
        <f t="shared" si="5"/>
        <v>1044.8242312499997</v>
      </c>
      <c r="I79" s="15">
        <f t="shared" si="9"/>
        <v>8.4945059451219489</v>
      </c>
      <c r="K79" s="11"/>
      <c r="L79" s="12"/>
      <c r="N79" s="13"/>
    </row>
    <row r="80" spans="1:14" ht="20.5" x14ac:dyDescent="0.5">
      <c r="A80" s="1">
        <v>128</v>
      </c>
      <c r="B80" s="2">
        <v>52</v>
      </c>
      <c r="C80" s="3" t="s">
        <v>49</v>
      </c>
      <c r="D80" s="5">
        <v>127.904</v>
      </c>
      <c r="E80" s="10">
        <f t="shared" si="6"/>
        <v>76</v>
      </c>
      <c r="F80" s="13">
        <f t="shared" si="7"/>
        <v>129.06544</v>
      </c>
      <c r="G80" s="13">
        <f t="shared" si="8"/>
        <v>1.1614399999999989</v>
      </c>
      <c r="H80" s="14">
        <f t="shared" si="5"/>
        <v>1084.4945999999991</v>
      </c>
      <c r="I80" s="15">
        <f t="shared" si="9"/>
        <v>8.4726140624999928</v>
      </c>
      <c r="K80" s="11"/>
      <c r="L80" s="12"/>
      <c r="N80" s="13"/>
    </row>
    <row r="81" spans="1:14" ht="20.5" x14ac:dyDescent="0.5">
      <c r="A81" s="1">
        <v>130</v>
      </c>
      <c r="B81" s="2">
        <v>52</v>
      </c>
      <c r="C81" s="3" t="s">
        <v>49</v>
      </c>
      <c r="D81" s="5">
        <v>129.90600000000001</v>
      </c>
      <c r="E81" s="10">
        <f t="shared" si="6"/>
        <v>78</v>
      </c>
      <c r="F81" s="13">
        <f t="shared" si="7"/>
        <v>131.08276999999998</v>
      </c>
      <c r="G81" s="13">
        <f t="shared" si="8"/>
        <v>1.1767699999999763</v>
      </c>
      <c r="H81" s="14">
        <f t="shared" si="5"/>
        <v>1098.8089874999778</v>
      </c>
      <c r="I81" s="15">
        <f t="shared" si="9"/>
        <v>8.4523768269229063</v>
      </c>
      <c r="K81" s="11"/>
      <c r="L81" s="12"/>
      <c r="N81" s="13"/>
    </row>
    <row r="82" spans="1:14" ht="20.5" x14ac:dyDescent="0.5">
      <c r="A82" s="1">
        <v>131</v>
      </c>
      <c r="B82" s="2">
        <v>54</v>
      </c>
      <c r="C82" s="3" t="s">
        <v>50</v>
      </c>
      <c r="D82" s="5">
        <v>130.905</v>
      </c>
      <c r="E82" s="10">
        <f t="shared" si="6"/>
        <v>77</v>
      </c>
      <c r="F82" s="13">
        <f t="shared" si="7"/>
        <v>132.089755</v>
      </c>
      <c r="G82" s="13">
        <f t="shared" si="8"/>
        <v>1.1847549999999956</v>
      </c>
      <c r="H82" s="14">
        <f t="shared" si="5"/>
        <v>1106.2649812499958</v>
      </c>
      <c r="I82" s="15">
        <f t="shared" si="9"/>
        <v>8.44477084923661</v>
      </c>
      <c r="K82" s="11"/>
      <c r="L82" s="12"/>
      <c r="N82" s="13"/>
    </row>
    <row r="83" spans="1:14" ht="20.5" x14ac:dyDescent="0.5">
      <c r="A83" s="1">
        <v>132</v>
      </c>
      <c r="B83" s="2">
        <v>54</v>
      </c>
      <c r="C83" s="3" t="s">
        <v>50</v>
      </c>
      <c r="D83" s="5">
        <v>131.9041</v>
      </c>
      <c r="E83" s="10">
        <f t="shared" si="6"/>
        <v>78</v>
      </c>
      <c r="F83" s="13">
        <f t="shared" si="7"/>
        <v>133.09841999999998</v>
      </c>
      <c r="G83" s="13">
        <f t="shared" si="8"/>
        <v>1.1943199999999763</v>
      </c>
      <c r="H83" s="14">
        <f t="shared" si="5"/>
        <v>1115.1962999999778</v>
      </c>
      <c r="I83" s="15">
        <f t="shared" si="9"/>
        <v>8.4484568181816506</v>
      </c>
      <c r="K83" s="11"/>
      <c r="L83" s="12"/>
      <c r="N83" s="13"/>
    </row>
    <row r="84" spans="1:14" ht="20.5" x14ac:dyDescent="0.5">
      <c r="A84" s="1">
        <v>137</v>
      </c>
      <c r="B84" s="2">
        <v>56</v>
      </c>
      <c r="C84" s="3" t="s">
        <v>51</v>
      </c>
      <c r="D84" s="5">
        <v>136.905</v>
      </c>
      <c r="E84" s="10">
        <f t="shared" si="6"/>
        <v>81</v>
      </c>
      <c r="F84" s="13">
        <f t="shared" si="7"/>
        <v>138.14006499999999</v>
      </c>
      <c r="G84" s="13">
        <f t="shared" si="8"/>
        <v>1.2350649999999916</v>
      </c>
      <c r="H84" s="14">
        <f t="shared" si="5"/>
        <v>1153.2419437499921</v>
      </c>
      <c r="I84" s="15">
        <f t="shared" si="9"/>
        <v>8.4178244069342494</v>
      </c>
      <c r="K84" s="11"/>
      <c r="L84" s="12"/>
      <c r="N84" s="13"/>
    </row>
    <row r="85" spans="1:14" ht="20.5" x14ac:dyDescent="0.5">
      <c r="A85" s="1">
        <v>138</v>
      </c>
      <c r="B85" s="2">
        <v>56</v>
      </c>
      <c r="C85" s="3" t="s">
        <v>51</v>
      </c>
      <c r="D85" s="5">
        <v>137.905</v>
      </c>
      <c r="E85" s="10">
        <f t="shared" si="6"/>
        <v>82</v>
      </c>
      <c r="F85" s="13">
        <f t="shared" si="7"/>
        <v>139.14873</v>
      </c>
      <c r="G85" s="13">
        <f t="shared" si="8"/>
        <v>1.2437299999999993</v>
      </c>
      <c r="H85" s="14">
        <f t="shared" si="5"/>
        <v>1161.3328874999995</v>
      </c>
      <c r="I85" s="15">
        <f t="shared" si="9"/>
        <v>8.415455706521735</v>
      </c>
      <c r="K85" s="11"/>
      <c r="L85" s="12"/>
      <c r="N85" s="13"/>
    </row>
    <row r="86" spans="1:14" ht="20.5" x14ac:dyDescent="0.5">
      <c r="A86" s="1">
        <v>142</v>
      </c>
      <c r="B86" s="2">
        <v>60</v>
      </c>
      <c r="C86" s="3" t="s">
        <v>52</v>
      </c>
      <c r="D86" s="5">
        <v>141.9075</v>
      </c>
      <c r="E86" s="10">
        <f t="shared" si="6"/>
        <v>82</v>
      </c>
      <c r="F86" s="13">
        <f t="shared" si="7"/>
        <v>143.18002999999999</v>
      </c>
      <c r="G86" s="13">
        <f t="shared" si="8"/>
        <v>1.2725299999999891</v>
      </c>
      <c r="H86" s="14">
        <f t="shared" si="5"/>
        <v>1188.2248874999898</v>
      </c>
      <c r="I86" s="15">
        <f t="shared" si="9"/>
        <v>8.3677808978872523</v>
      </c>
      <c r="K86" s="11"/>
      <c r="L86" s="12"/>
      <c r="N86" s="13"/>
    </row>
    <row r="87" spans="1:14" ht="20.5" x14ac:dyDescent="0.5">
      <c r="A87" s="1">
        <v>146</v>
      </c>
      <c r="B87" s="2">
        <v>60</v>
      </c>
      <c r="C87" s="3" t="s">
        <v>52</v>
      </c>
      <c r="D87" s="5">
        <v>145.91200000000001</v>
      </c>
      <c r="E87" s="10">
        <f t="shared" si="6"/>
        <v>86</v>
      </c>
      <c r="F87" s="13">
        <f t="shared" si="7"/>
        <v>147.21468999999999</v>
      </c>
      <c r="G87" s="13">
        <f t="shared" si="8"/>
        <v>1.3026899999999841</v>
      </c>
      <c r="H87" s="14">
        <f t="shared" si="5"/>
        <v>1216.3867874999853</v>
      </c>
      <c r="I87" s="15">
        <f t="shared" si="9"/>
        <v>8.331416352739625</v>
      </c>
      <c r="K87" s="11"/>
      <c r="L87" s="12"/>
      <c r="N87" s="13"/>
    </row>
    <row r="88" spans="1:14" ht="20.5" x14ac:dyDescent="0.5">
      <c r="A88" s="1">
        <v>152</v>
      </c>
      <c r="B88" s="2">
        <v>62</v>
      </c>
      <c r="C88" s="3" t="s">
        <v>53</v>
      </c>
      <c r="D88" s="5">
        <v>151.91900000000001</v>
      </c>
      <c r="E88" s="10">
        <f t="shared" si="6"/>
        <v>90</v>
      </c>
      <c r="F88" s="13">
        <f t="shared" si="7"/>
        <v>153.26499999999999</v>
      </c>
      <c r="G88" s="13">
        <f t="shared" si="8"/>
        <v>1.3459999999999752</v>
      </c>
      <c r="H88" s="14">
        <f t="shared" si="5"/>
        <v>1256.8274999999767</v>
      </c>
      <c r="I88" s="15">
        <f t="shared" si="9"/>
        <v>8.2686019736840564</v>
      </c>
      <c r="K88" s="11"/>
      <c r="L88" s="12"/>
      <c r="N88" s="13"/>
    </row>
    <row r="89" spans="1:14" ht="20.5" x14ac:dyDescent="0.5">
      <c r="A89" s="1">
        <v>154</v>
      </c>
      <c r="B89" s="2">
        <v>62</v>
      </c>
      <c r="C89" s="3" t="s">
        <v>53</v>
      </c>
      <c r="D89" s="5">
        <v>153.922</v>
      </c>
      <c r="E89" s="10">
        <f t="shared" si="6"/>
        <v>92</v>
      </c>
      <c r="F89" s="13">
        <f t="shared" si="7"/>
        <v>155.28233</v>
      </c>
      <c r="G89" s="13">
        <f t="shared" si="8"/>
        <v>1.3603300000000047</v>
      </c>
      <c r="H89" s="14">
        <f t="shared" si="5"/>
        <v>1270.2081375000046</v>
      </c>
      <c r="I89" s="15">
        <f t="shared" si="9"/>
        <v>8.2481047889610686</v>
      </c>
      <c r="K89" s="11"/>
      <c r="L89" s="12"/>
      <c r="N89" s="13"/>
    </row>
    <row r="90" spans="1:14" ht="20.5" x14ac:dyDescent="0.5">
      <c r="A90" s="1">
        <v>151</v>
      </c>
      <c r="B90" s="2">
        <v>63</v>
      </c>
      <c r="C90" s="3" t="s">
        <v>67</v>
      </c>
      <c r="D90" s="5">
        <v>150.91900000000001</v>
      </c>
      <c r="E90" s="10">
        <f t="shared" si="6"/>
        <v>88</v>
      </c>
      <c r="F90" s="13">
        <f t="shared" si="7"/>
        <v>152.255495</v>
      </c>
      <c r="G90" s="13">
        <f t="shared" si="8"/>
        <v>1.3364949999999851</v>
      </c>
      <c r="H90" s="14">
        <f t="shared" si="5"/>
        <v>1247.9522062499859</v>
      </c>
      <c r="I90" s="15">
        <f t="shared" si="9"/>
        <v>8.2645841473509005</v>
      </c>
      <c r="K90" s="11"/>
      <c r="L90" s="12"/>
      <c r="N90" s="13"/>
    </row>
    <row r="91" spans="1:14" ht="20.5" x14ac:dyDescent="0.5">
      <c r="A91" s="1">
        <v>156</v>
      </c>
      <c r="B91" s="2">
        <v>64</v>
      </c>
      <c r="C91" s="3" t="s">
        <v>68</v>
      </c>
      <c r="D91" s="5">
        <v>155.922</v>
      </c>
      <c r="E91" s="10">
        <f t="shared" si="6"/>
        <v>92</v>
      </c>
      <c r="F91" s="13">
        <f t="shared" si="7"/>
        <v>157.29798</v>
      </c>
      <c r="G91" s="13">
        <f t="shared" si="8"/>
        <v>1.3759799999999984</v>
      </c>
      <c r="H91" s="14">
        <f t="shared" si="5"/>
        <v>1284.8213249999985</v>
      </c>
      <c r="I91" s="15">
        <f t="shared" si="9"/>
        <v>8.2360341346153749</v>
      </c>
      <c r="K91" s="11"/>
      <c r="L91" s="12"/>
      <c r="N91" s="13"/>
    </row>
    <row r="92" spans="1:14" ht="20.5" x14ac:dyDescent="0.5">
      <c r="A92" s="1">
        <v>161</v>
      </c>
      <c r="B92" s="2">
        <v>66</v>
      </c>
      <c r="C92" s="3" t="s">
        <v>54</v>
      </c>
      <c r="D92" s="5">
        <v>160.92599999999999</v>
      </c>
      <c r="E92" s="10">
        <f t="shared" si="6"/>
        <v>95</v>
      </c>
      <c r="F92" s="13">
        <f t="shared" si="7"/>
        <v>162.33962499999998</v>
      </c>
      <c r="G92" s="13">
        <f t="shared" si="8"/>
        <v>1.4136249999999961</v>
      </c>
      <c r="H92" s="14">
        <f t="shared" si="5"/>
        <v>1319.9723437499965</v>
      </c>
      <c r="I92" s="15">
        <f t="shared" si="9"/>
        <v>8.198585986024824</v>
      </c>
      <c r="K92" s="11"/>
      <c r="L92" s="12"/>
      <c r="N92" s="13"/>
    </row>
    <row r="93" spans="1:14" ht="20.5" x14ac:dyDescent="0.5">
      <c r="A93" s="1">
        <v>164</v>
      </c>
      <c r="B93" s="2">
        <v>66</v>
      </c>
      <c r="C93" s="3" t="s">
        <v>54</v>
      </c>
      <c r="D93" s="5">
        <v>163.928</v>
      </c>
      <c r="E93" s="10">
        <f t="shared" si="6"/>
        <v>98</v>
      </c>
      <c r="F93" s="13">
        <f t="shared" si="7"/>
        <v>165.36561999999998</v>
      </c>
      <c r="G93" s="13">
        <f t="shared" si="8"/>
        <v>1.4376199999999812</v>
      </c>
      <c r="H93" s="14">
        <f t="shared" si="5"/>
        <v>1342.3776749999827</v>
      </c>
      <c r="I93" s="15">
        <f t="shared" si="9"/>
        <v>8.1852297256096502</v>
      </c>
      <c r="K93" s="11"/>
      <c r="L93" s="12"/>
      <c r="N93" s="13"/>
    </row>
    <row r="94" spans="1:14" ht="20.5" x14ac:dyDescent="0.5">
      <c r="A94" s="1">
        <v>167</v>
      </c>
      <c r="B94" s="2">
        <v>68</v>
      </c>
      <c r="C94" s="3" t="s">
        <v>69</v>
      </c>
      <c r="D94" s="5">
        <v>166.93199999999999</v>
      </c>
      <c r="E94" s="10">
        <f t="shared" si="6"/>
        <v>99</v>
      </c>
      <c r="F94" s="13">
        <f t="shared" si="7"/>
        <v>168.38993499999998</v>
      </c>
      <c r="G94" s="13">
        <f t="shared" si="8"/>
        <v>1.457934999999992</v>
      </c>
      <c r="H94" s="14">
        <f t="shared" si="5"/>
        <v>1361.3468062499926</v>
      </c>
      <c r="I94" s="15">
        <f t="shared" si="9"/>
        <v>8.1517772829340878</v>
      </c>
      <c r="K94" s="11"/>
      <c r="L94" s="12"/>
      <c r="N94" s="13"/>
    </row>
    <row r="95" spans="1:14" ht="20.5" x14ac:dyDescent="0.5">
      <c r="A95" s="1">
        <v>178</v>
      </c>
      <c r="B95" s="2">
        <v>72</v>
      </c>
      <c r="C95" s="3" t="s">
        <v>55</v>
      </c>
      <c r="D95" s="5">
        <v>177.94300000000001</v>
      </c>
      <c r="E95" s="10">
        <f t="shared" si="6"/>
        <v>106</v>
      </c>
      <c r="F95" s="13">
        <f t="shared" si="7"/>
        <v>179.48188999999999</v>
      </c>
      <c r="G95" s="13">
        <f t="shared" si="8"/>
        <v>1.5388899999999808</v>
      </c>
      <c r="H95" s="14">
        <f t="shared" si="5"/>
        <v>1436.9385374999822</v>
      </c>
      <c r="I95" s="15">
        <f t="shared" si="9"/>
        <v>8.0726884129212486</v>
      </c>
      <c r="K95" s="11"/>
      <c r="L95" s="12"/>
      <c r="N95" s="13"/>
    </row>
    <row r="96" spans="1:14" ht="20.5" x14ac:dyDescent="0.5">
      <c r="A96" s="1">
        <v>180</v>
      </c>
      <c r="B96" s="2">
        <v>72</v>
      </c>
      <c r="C96" s="3" t="s">
        <v>55</v>
      </c>
      <c r="D96" s="5">
        <v>179.946</v>
      </c>
      <c r="E96" s="10">
        <f t="shared" si="6"/>
        <v>108</v>
      </c>
      <c r="F96" s="13">
        <f t="shared" si="7"/>
        <v>181.49921999999998</v>
      </c>
      <c r="G96" s="13">
        <f t="shared" si="8"/>
        <v>1.5532199999999818</v>
      </c>
      <c r="H96" s="14">
        <f t="shared" si="5"/>
        <v>1450.319174999983</v>
      </c>
      <c r="I96" s="15">
        <f t="shared" si="9"/>
        <v>8.0573287499999058</v>
      </c>
      <c r="K96" s="11"/>
      <c r="L96" s="12"/>
      <c r="N96" s="13"/>
    </row>
    <row r="97" spans="1:14" ht="20.5" x14ac:dyDescent="0.5">
      <c r="A97" s="1">
        <v>182</v>
      </c>
      <c r="B97" s="2">
        <v>74</v>
      </c>
      <c r="C97" s="3" t="s">
        <v>56</v>
      </c>
      <c r="D97" s="5">
        <v>181.94229999999999</v>
      </c>
      <c r="E97" s="10">
        <f t="shared" si="6"/>
        <v>108</v>
      </c>
      <c r="F97" s="13">
        <f t="shared" si="7"/>
        <v>183.51486999999997</v>
      </c>
      <c r="G97" s="13">
        <f t="shared" si="8"/>
        <v>1.5725699999999847</v>
      </c>
      <c r="H97" s="14">
        <f t="shared" si="5"/>
        <v>1468.3872374999858</v>
      </c>
      <c r="I97" s="15">
        <f t="shared" si="9"/>
        <v>8.0680617445054157</v>
      </c>
      <c r="K97" s="11"/>
      <c r="L97" s="12"/>
      <c r="N97" s="13"/>
    </row>
    <row r="98" spans="1:14" ht="20.5" x14ac:dyDescent="0.5">
      <c r="A98" s="1">
        <v>184</v>
      </c>
      <c r="B98" s="2">
        <v>74</v>
      </c>
      <c r="C98" s="3" t="s">
        <v>56</v>
      </c>
      <c r="D98" s="5">
        <v>183.95099999999999</v>
      </c>
      <c r="E98" s="10">
        <f t="shared" si="6"/>
        <v>110</v>
      </c>
      <c r="F98" s="13">
        <f t="shared" si="7"/>
        <v>185.53219999999999</v>
      </c>
      <c r="G98" s="13">
        <f t="shared" si="8"/>
        <v>1.5811999999999955</v>
      </c>
      <c r="H98" s="14">
        <f t="shared" si="5"/>
        <v>1476.4454999999957</v>
      </c>
      <c r="I98" s="15">
        <f t="shared" si="9"/>
        <v>8.0241603260869336</v>
      </c>
      <c r="K98" s="11"/>
      <c r="L98" s="12"/>
      <c r="N98" s="13"/>
    </row>
    <row r="99" spans="1:14" ht="20.5" x14ac:dyDescent="0.5">
      <c r="A99" s="1">
        <v>189</v>
      </c>
      <c r="B99" s="2">
        <v>76</v>
      </c>
      <c r="C99" s="3" t="s">
        <v>57</v>
      </c>
      <c r="D99" s="5">
        <v>188.958</v>
      </c>
      <c r="E99" s="10">
        <f t="shared" si="6"/>
        <v>113</v>
      </c>
      <c r="F99" s="13">
        <f t="shared" si="7"/>
        <v>190.57384500000001</v>
      </c>
      <c r="G99" s="13">
        <f t="shared" si="8"/>
        <v>1.6158450000000073</v>
      </c>
      <c r="H99" s="14">
        <f t="shared" si="5"/>
        <v>1508.7952687500069</v>
      </c>
      <c r="I99" s="15">
        <f t="shared" si="9"/>
        <v>7.9830437500000366</v>
      </c>
      <c r="K99" s="11"/>
      <c r="L99" s="12"/>
      <c r="N99" s="13"/>
    </row>
    <row r="100" spans="1:14" ht="20.5" x14ac:dyDescent="0.5">
      <c r="A100" s="1">
        <v>192</v>
      </c>
      <c r="B100" s="2">
        <v>76</v>
      </c>
      <c r="C100" s="3" t="s">
        <v>57</v>
      </c>
      <c r="D100" s="5">
        <v>191.9614</v>
      </c>
      <c r="E100" s="10">
        <f t="shared" si="6"/>
        <v>116</v>
      </c>
      <c r="F100" s="13">
        <f t="shared" si="7"/>
        <v>193.59984</v>
      </c>
      <c r="G100" s="13">
        <f t="shared" si="8"/>
        <v>1.6384400000000028</v>
      </c>
      <c r="H100" s="14">
        <f t="shared" si="5"/>
        <v>1529.8933500000026</v>
      </c>
      <c r="I100" s="15">
        <f t="shared" si="9"/>
        <v>7.9681945312500133</v>
      </c>
      <c r="K100" s="11"/>
      <c r="L100" s="12"/>
      <c r="N100" s="13"/>
    </row>
    <row r="101" spans="1:14" ht="20.5" x14ac:dyDescent="0.5">
      <c r="A101" s="1">
        <v>191</v>
      </c>
      <c r="B101" s="2">
        <v>77</v>
      </c>
      <c r="C101" s="3" t="s">
        <v>70</v>
      </c>
      <c r="D101" s="5">
        <v>190.96090000000001</v>
      </c>
      <c r="E101" s="10">
        <f t="shared" si="6"/>
        <v>114</v>
      </c>
      <c r="F101" s="13">
        <f t="shared" si="7"/>
        <v>192.59033499999998</v>
      </c>
      <c r="G101" s="13">
        <f t="shared" si="8"/>
        <v>1.6294349999999724</v>
      </c>
      <c r="H101" s="14">
        <f t="shared" si="5"/>
        <v>1521.4849312499744</v>
      </c>
      <c r="I101" s="15">
        <f t="shared" si="9"/>
        <v>7.9658896924082425</v>
      </c>
      <c r="K101" s="11"/>
      <c r="L101" s="12"/>
      <c r="N101" s="13"/>
    </row>
    <row r="102" spans="1:14" ht="20.5" x14ac:dyDescent="0.5">
      <c r="A102" s="1">
        <v>195</v>
      </c>
      <c r="B102" s="2">
        <v>78</v>
      </c>
      <c r="C102" s="3" t="s">
        <v>58</v>
      </c>
      <c r="D102" s="5">
        <v>194.9648</v>
      </c>
      <c r="E102" s="10">
        <f t="shared" si="6"/>
        <v>117</v>
      </c>
      <c r="F102" s="13">
        <f t="shared" si="7"/>
        <v>196.62415499999997</v>
      </c>
      <c r="G102" s="13">
        <f t="shared" si="8"/>
        <v>1.6593549999999766</v>
      </c>
      <c r="H102" s="14">
        <f t="shared" si="5"/>
        <v>1549.4227312499784</v>
      </c>
      <c r="I102" s="15">
        <f t="shared" si="9"/>
        <v>7.9457575961537357</v>
      </c>
      <c r="K102" s="11"/>
      <c r="L102" s="12"/>
      <c r="N102" s="13"/>
    </row>
    <row r="103" spans="1:14" ht="20.5" x14ac:dyDescent="0.5">
      <c r="A103" s="1">
        <v>196</v>
      </c>
      <c r="B103" s="2">
        <v>78</v>
      </c>
      <c r="C103" s="3" t="s">
        <v>58</v>
      </c>
      <c r="D103" s="5">
        <v>195.9649</v>
      </c>
      <c r="E103" s="10">
        <f t="shared" si="6"/>
        <v>118</v>
      </c>
      <c r="F103" s="13">
        <f t="shared" si="7"/>
        <v>197.63281999999998</v>
      </c>
      <c r="G103" s="13">
        <f t="shared" si="8"/>
        <v>1.667919999999981</v>
      </c>
      <c r="H103" s="14">
        <f t="shared" si="5"/>
        <v>1557.4202999999823</v>
      </c>
      <c r="I103" s="15">
        <f t="shared" si="9"/>
        <v>7.9460219387754201</v>
      </c>
      <c r="K103" s="11"/>
      <c r="L103" s="12"/>
      <c r="N103" s="13"/>
    </row>
    <row r="104" spans="1:14" ht="20.5" x14ac:dyDescent="0.5">
      <c r="A104" s="1">
        <v>197</v>
      </c>
      <c r="B104" s="2">
        <v>79</v>
      </c>
      <c r="C104" s="3" t="s">
        <v>59</v>
      </c>
      <c r="D104" s="5">
        <v>196.9665</v>
      </c>
      <c r="E104" s="10">
        <f t="shared" si="6"/>
        <v>118</v>
      </c>
      <c r="F104" s="13">
        <f t="shared" si="7"/>
        <v>198.64064499999998</v>
      </c>
      <c r="G104" s="13">
        <f t="shared" si="8"/>
        <v>1.6741449999999816</v>
      </c>
      <c r="H104" s="14">
        <f t="shared" si="5"/>
        <v>1563.2328937499828</v>
      </c>
      <c r="I104" s="15">
        <f t="shared" si="9"/>
        <v>7.9351923540608267</v>
      </c>
      <c r="K104" s="11"/>
      <c r="L104" s="12"/>
      <c r="N104" s="13"/>
    </row>
    <row r="105" spans="1:14" ht="20.5" x14ac:dyDescent="0.5">
      <c r="A105" s="1">
        <v>200</v>
      </c>
      <c r="B105" s="2">
        <v>80</v>
      </c>
      <c r="C105" s="3" t="s">
        <v>71</v>
      </c>
      <c r="D105" s="5">
        <v>199.9683</v>
      </c>
      <c r="E105" s="10">
        <f t="shared" si="6"/>
        <v>120</v>
      </c>
      <c r="F105" s="13">
        <f t="shared" si="7"/>
        <v>201.66579999999999</v>
      </c>
      <c r="G105" s="13">
        <f t="shared" si="8"/>
        <v>1.6974999999999909</v>
      </c>
      <c r="H105" s="14">
        <f t="shared" si="5"/>
        <v>1585.0406249999917</v>
      </c>
      <c r="I105" s="15">
        <f t="shared" si="9"/>
        <v>7.9252031249999586</v>
      </c>
      <c r="K105" s="11"/>
      <c r="L105" s="12"/>
      <c r="N105" s="13"/>
    </row>
    <row r="106" spans="1:14" ht="20.5" x14ac:dyDescent="0.5">
      <c r="A106" s="1">
        <v>206</v>
      </c>
      <c r="B106" s="2">
        <v>82</v>
      </c>
      <c r="C106" s="3" t="s">
        <v>72</v>
      </c>
      <c r="D106" s="5">
        <v>205.9744</v>
      </c>
      <c r="E106" s="10">
        <f t="shared" si="6"/>
        <v>124</v>
      </c>
      <c r="F106" s="13">
        <f t="shared" si="7"/>
        <v>207.71610999999999</v>
      </c>
      <c r="G106" s="13">
        <f t="shared" si="8"/>
        <v>1.7417099999999834</v>
      </c>
      <c r="H106" s="14">
        <f t="shared" si="5"/>
        <v>1626.3217124999844</v>
      </c>
      <c r="I106" s="15">
        <f t="shared" si="9"/>
        <v>7.894765594660119</v>
      </c>
      <c r="K106" s="11"/>
      <c r="L106" s="12"/>
      <c r="N106" s="13"/>
    </row>
    <row r="107" spans="1:14" ht="20.5" x14ac:dyDescent="0.5">
      <c r="A107" s="1">
        <v>209</v>
      </c>
      <c r="B107" s="2">
        <v>83</v>
      </c>
      <c r="C107" s="3" t="s">
        <v>60</v>
      </c>
      <c r="D107" s="5">
        <v>208.9804</v>
      </c>
      <c r="E107" s="10">
        <f t="shared" si="6"/>
        <v>126</v>
      </c>
      <c r="F107" s="13">
        <f t="shared" si="7"/>
        <v>210.741265</v>
      </c>
      <c r="G107" s="13">
        <f t="shared" si="8"/>
        <v>1.7608649999999955</v>
      </c>
      <c r="H107" s="14">
        <f t="shared" si="5"/>
        <v>1644.2076937499958</v>
      </c>
      <c r="I107" s="15">
        <f t="shared" si="9"/>
        <v>7.8670224581339507</v>
      </c>
      <c r="K107" s="11"/>
      <c r="L107" s="12"/>
      <c r="N107" s="13"/>
    </row>
    <row r="108" spans="1:14" ht="20.5" x14ac:dyDescent="0.5">
      <c r="A108" s="1">
        <v>232</v>
      </c>
      <c r="B108" s="2">
        <v>90</v>
      </c>
      <c r="C108" s="3" t="s">
        <v>61</v>
      </c>
      <c r="D108" s="5">
        <v>232.03819999999999</v>
      </c>
      <c r="E108" s="10">
        <f t="shared" si="6"/>
        <v>142</v>
      </c>
      <c r="F108" s="13">
        <f t="shared" si="7"/>
        <v>233.93467999999999</v>
      </c>
      <c r="G108" s="13">
        <f t="shared" si="8"/>
        <v>1.8964799999999968</v>
      </c>
      <c r="H108" s="14">
        <f t="shared" si="5"/>
        <v>1770.8381999999972</v>
      </c>
      <c r="I108" s="15">
        <f t="shared" si="9"/>
        <v>7.6329232758620567</v>
      </c>
      <c r="K108" s="11"/>
      <c r="L108" s="12"/>
      <c r="N108" s="13"/>
    </row>
    <row r="109" spans="1:14" ht="20.5" x14ac:dyDescent="0.5">
      <c r="A109" s="1">
        <v>238</v>
      </c>
      <c r="B109" s="2">
        <v>92</v>
      </c>
      <c r="C109" s="3" t="s">
        <v>62</v>
      </c>
      <c r="D109" s="5">
        <v>238.05070000000001</v>
      </c>
      <c r="E109" s="10">
        <f t="shared" si="6"/>
        <v>146</v>
      </c>
      <c r="F109" s="13">
        <f t="shared" si="7"/>
        <v>239.98498999999998</v>
      </c>
      <c r="G109" s="13">
        <f t="shared" si="8"/>
        <v>1.9342899999999759</v>
      </c>
      <c r="H109" s="14">
        <f t="shared" si="5"/>
        <v>1806.1432874999775</v>
      </c>
      <c r="I109" s="15">
        <f t="shared" si="9"/>
        <v>7.5888373424368805</v>
      </c>
      <c r="K109" s="11"/>
      <c r="L109" s="12"/>
      <c r="N109" s="13"/>
    </row>
  </sheetData>
  <mergeCells count="1">
    <mergeCell ref="A1:D1"/>
  </mergeCells>
  <phoneticPr fontId="0" type="noConversion"/>
  <printOptions gridLines="1" gridLinesSet="0"/>
  <pageMargins left="0.74803149606299213" right="0.74803149606299213" top="0.98425196850393704" bottom="0.7" header="0.23622047244094491" footer="0.23"/>
  <pageSetup paperSize="9" orientation="landscape" r:id="rId1"/>
  <headerFooter alignWithMargins="0">
    <oddHeader>&amp;CChurston Ferrers Grammar School
Physics Department
Nuclear Structure and Binding Energy
&amp;A</oddHeader>
    <oddFooter>&amp;L&amp;8R T Nuttall
&amp;Z&amp;F,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3" x14ac:dyDescent="0.3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3" topLeftCell="A4" activePane="bottomLeft" state="frozenSplit"/>
      <selection activeCell="A2" sqref="A2"/>
      <selection pane="bottomLeft" activeCell="F4" sqref="F4"/>
    </sheetView>
  </sheetViews>
  <sheetFormatPr defaultRowHeight="13" x14ac:dyDescent="0.3"/>
  <cols>
    <col min="1" max="1" width="4.69921875" bestFit="1" customWidth="1"/>
    <col min="2" max="2" width="3.5" bestFit="1" customWidth="1"/>
    <col min="3" max="3" width="13.19921875" style="8" bestFit="1" customWidth="1"/>
    <col min="4" max="4" width="15.296875" bestFit="1" customWidth="1"/>
    <col min="5" max="5" width="6" bestFit="1" customWidth="1"/>
    <col min="6" max="6" width="22" bestFit="1" customWidth="1"/>
    <col min="7" max="7" width="15.796875" bestFit="1" customWidth="1"/>
    <col min="8" max="8" width="19.19921875" bestFit="1" customWidth="1"/>
    <col min="9" max="9" width="19.5" bestFit="1" customWidth="1"/>
  </cols>
  <sheetData>
    <row r="1" spans="1:10" ht="17.5" x14ac:dyDescent="0.35">
      <c r="A1" s="20" t="s">
        <v>97</v>
      </c>
      <c r="B1" s="20"/>
      <c r="C1" s="20"/>
      <c r="D1" s="20"/>
      <c r="E1" s="16"/>
      <c r="F1" s="17"/>
      <c r="G1" s="16"/>
      <c r="H1" s="18"/>
      <c r="I1" s="19"/>
    </row>
    <row r="2" spans="1:10" ht="20.5" x14ac:dyDescent="0.5">
      <c r="A2" s="1" t="s">
        <v>0</v>
      </c>
      <c r="B2" s="2" t="s">
        <v>1</v>
      </c>
      <c r="C2" s="7" t="s">
        <v>2</v>
      </c>
      <c r="D2" s="4" t="s">
        <v>3</v>
      </c>
      <c r="E2" s="16" t="s">
        <v>11</v>
      </c>
      <c r="F2" s="17" t="s">
        <v>88</v>
      </c>
      <c r="G2" s="16" t="s">
        <v>89</v>
      </c>
      <c r="H2" s="18" t="s">
        <v>90</v>
      </c>
      <c r="I2" s="19" t="s">
        <v>91</v>
      </c>
    </row>
    <row r="3" spans="1:10" ht="20.5" x14ac:dyDescent="0.5">
      <c r="A3" s="1"/>
      <c r="B3" s="2"/>
      <c r="C3" s="9"/>
      <c r="D3" s="5"/>
      <c r="E3" s="16"/>
      <c r="F3" s="17" t="s">
        <v>92</v>
      </c>
      <c r="G3" s="16" t="s">
        <v>92</v>
      </c>
      <c r="H3" s="18" t="s">
        <v>93</v>
      </c>
      <c r="I3" s="19" t="s">
        <v>94</v>
      </c>
      <c r="J3" s="8"/>
    </row>
    <row r="4" spans="1:10" ht="20.5" x14ac:dyDescent="0.5">
      <c r="A4" s="1">
        <v>180</v>
      </c>
      <c r="B4" s="2">
        <v>74</v>
      </c>
      <c r="C4" s="9" t="s">
        <v>56</v>
      </c>
      <c r="D4" s="5">
        <v>179.947</v>
      </c>
      <c r="E4" s="10">
        <f>A4-B4</f>
        <v>106</v>
      </c>
      <c r="F4" s="13">
        <f>B4*Stable!$D$5+E4*Stable!$D$4</f>
        <v>181.49753999999999</v>
      </c>
      <c r="G4" s="13">
        <f>F4-D4</f>
        <v>1.5505399999999838</v>
      </c>
      <c r="H4" s="14">
        <f>G4*1.66E-27*300000000^2/1.6E-19/1000000</f>
        <v>1447.8167249999849</v>
      </c>
      <c r="I4" s="15">
        <f>H4/A4</f>
        <v>8.0434262499999161</v>
      </c>
    </row>
    <row r="5" spans="1:10" ht="20.5" x14ac:dyDescent="0.5">
      <c r="A5" s="1">
        <v>190</v>
      </c>
      <c r="B5" s="2">
        <v>78</v>
      </c>
      <c r="C5" s="9" t="s">
        <v>58</v>
      </c>
      <c r="D5" s="5">
        <v>189.96</v>
      </c>
      <c r="E5" s="10">
        <f t="shared" ref="E5:E24" si="0">A5-B5</f>
        <v>112</v>
      </c>
      <c r="F5" s="13">
        <f>B5*Stable!$D$5+E5*Stable!$D$4</f>
        <v>191.58082999999999</v>
      </c>
      <c r="G5" s="13">
        <f t="shared" ref="G5:G24" si="1">F5-D5</f>
        <v>1.6208299999999838</v>
      </c>
      <c r="H5" s="14">
        <f t="shared" ref="H5:H24" si="2">G5*1.66E-27*300000000^2/1.6E-19/1000000</f>
        <v>1513.4500124999847</v>
      </c>
      <c r="I5" s="15">
        <f t="shared" ref="I5:I24" si="3">H5/A5</f>
        <v>7.9655263815788668</v>
      </c>
    </row>
    <row r="6" spans="1:10" ht="20.5" x14ac:dyDescent="0.5">
      <c r="A6" s="1">
        <v>192</v>
      </c>
      <c r="B6" s="2">
        <v>78</v>
      </c>
      <c r="C6" s="9" t="s">
        <v>58</v>
      </c>
      <c r="D6" s="5">
        <v>191.9614</v>
      </c>
      <c r="E6" s="10">
        <f t="shared" si="0"/>
        <v>114</v>
      </c>
      <c r="F6" s="13">
        <f>B6*Stable!$D$5+E6*Stable!$D$4</f>
        <v>193.59816000000001</v>
      </c>
      <c r="G6" s="13">
        <f t="shared" si="1"/>
        <v>1.6367600000000095</v>
      </c>
      <c r="H6" s="14">
        <f t="shared" si="2"/>
        <v>1528.3246500000089</v>
      </c>
      <c r="I6" s="15">
        <f t="shared" si="3"/>
        <v>7.9600242187500463</v>
      </c>
    </row>
    <row r="7" spans="1:10" ht="20.5" x14ac:dyDescent="0.5">
      <c r="A7" s="1">
        <v>204</v>
      </c>
      <c r="B7" s="2">
        <v>82</v>
      </c>
      <c r="C7" s="9" t="s">
        <v>72</v>
      </c>
      <c r="D7" s="5">
        <v>203.97307000000001</v>
      </c>
      <c r="E7" s="10">
        <f t="shared" si="0"/>
        <v>122</v>
      </c>
      <c r="F7" s="13">
        <f>B7*Stable!$D$5+E7*Stable!$D$4</f>
        <v>205.69878</v>
      </c>
      <c r="G7" s="13">
        <f t="shared" si="1"/>
        <v>1.7257099999999923</v>
      </c>
      <c r="H7" s="14">
        <f t="shared" si="2"/>
        <v>1611.3817124999928</v>
      </c>
      <c r="I7" s="15">
        <f t="shared" si="3"/>
        <v>7.8989299632352585</v>
      </c>
    </row>
    <row r="8" spans="1:10" ht="20.5" x14ac:dyDescent="0.5">
      <c r="A8" s="1">
        <v>209</v>
      </c>
      <c r="B8" s="2">
        <v>84</v>
      </c>
      <c r="C8" s="9" t="s">
        <v>84</v>
      </c>
      <c r="D8" s="5">
        <v>208.98246</v>
      </c>
      <c r="E8" s="10">
        <f t="shared" si="0"/>
        <v>125</v>
      </c>
      <c r="F8" s="13">
        <f>B8*Stable!$D$5+E8*Stable!$D$4</f>
        <v>210.74042499999999</v>
      </c>
      <c r="G8" s="13">
        <f t="shared" si="1"/>
        <v>1.7579649999999845</v>
      </c>
      <c r="H8" s="14">
        <f t="shared" si="2"/>
        <v>1641.4998187499855</v>
      </c>
      <c r="I8" s="15">
        <f t="shared" si="3"/>
        <v>7.8540661184209828</v>
      </c>
    </row>
    <row r="9" spans="1:10" ht="20.5" x14ac:dyDescent="0.5">
      <c r="A9" s="1">
        <v>211</v>
      </c>
      <c r="B9" s="2">
        <v>84</v>
      </c>
      <c r="C9" s="9" t="s">
        <v>84</v>
      </c>
      <c r="D9" s="5">
        <v>210.98665</v>
      </c>
      <c r="E9" s="10">
        <f t="shared" si="0"/>
        <v>127</v>
      </c>
      <c r="F9" s="13">
        <f>B9*Stable!$D$5+E9*Stable!$D$4</f>
        <v>212.75775499999997</v>
      </c>
      <c r="G9" s="13">
        <f t="shared" si="1"/>
        <v>1.7711049999999773</v>
      </c>
      <c r="H9" s="14">
        <f t="shared" si="2"/>
        <v>1653.7692937499785</v>
      </c>
      <c r="I9" s="15">
        <f t="shared" si="3"/>
        <v>7.8377691646918413</v>
      </c>
    </row>
    <row r="10" spans="1:10" ht="20.5" x14ac:dyDescent="0.5">
      <c r="A10" s="1">
        <v>212</v>
      </c>
      <c r="B10" s="2">
        <v>84</v>
      </c>
      <c r="C10" s="9" t="s">
        <v>84</v>
      </c>
      <c r="D10" s="5">
        <v>211.98885999999999</v>
      </c>
      <c r="E10" s="10">
        <f t="shared" si="0"/>
        <v>128</v>
      </c>
      <c r="F10" s="13">
        <f>B10*Stable!$D$5+E10*Stable!$D$4</f>
        <v>213.76641999999998</v>
      </c>
      <c r="G10" s="13">
        <f t="shared" si="1"/>
        <v>1.777559999999994</v>
      </c>
      <c r="H10" s="14">
        <f t="shared" si="2"/>
        <v>1659.7966499999945</v>
      </c>
      <c r="I10" s="15">
        <f t="shared" si="3"/>
        <v>7.8292294811320495</v>
      </c>
    </row>
    <row r="11" spans="1:10" ht="20.5" x14ac:dyDescent="0.5">
      <c r="A11" s="1">
        <v>215</v>
      </c>
      <c r="B11" s="2">
        <v>85</v>
      </c>
      <c r="C11" s="9" t="s">
        <v>85</v>
      </c>
      <c r="D11" s="5">
        <v>214.99866</v>
      </c>
      <c r="E11" s="10">
        <f t="shared" si="0"/>
        <v>130</v>
      </c>
      <c r="F11" s="13">
        <f>B11*Stable!$D$5+E11*Stable!$D$4</f>
        <v>216.79157499999997</v>
      </c>
      <c r="G11" s="13">
        <f t="shared" si="1"/>
        <v>1.7929149999999652</v>
      </c>
      <c r="H11" s="14">
        <f t="shared" si="2"/>
        <v>1674.1343812499676</v>
      </c>
      <c r="I11" s="15">
        <f t="shared" si="3"/>
        <v>7.7866715406975242</v>
      </c>
    </row>
    <row r="12" spans="1:10" ht="20.5" x14ac:dyDescent="0.5">
      <c r="A12" s="1">
        <v>216</v>
      </c>
      <c r="B12" s="2">
        <v>85</v>
      </c>
      <c r="C12" s="9" t="s">
        <v>85</v>
      </c>
      <c r="D12" s="5">
        <v>216.00239999999999</v>
      </c>
      <c r="E12" s="10">
        <f t="shared" si="0"/>
        <v>131</v>
      </c>
      <c r="F12" s="13">
        <f>B12*Stable!$D$5+E12*Stable!$D$4</f>
        <v>217.80023999999997</v>
      </c>
      <c r="G12" s="13">
        <f t="shared" si="1"/>
        <v>1.7978399999999795</v>
      </c>
      <c r="H12" s="14">
        <f t="shared" si="2"/>
        <v>1678.7330999999808</v>
      </c>
      <c r="I12" s="15">
        <f t="shared" si="3"/>
        <v>7.7719124999999112</v>
      </c>
    </row>
    <row r="13" spans="1:10" ht="20.5" x14ac:dyDescent="0.5">
      <c r="A13" s="1">
        <v>220</v>
      </c>
      <c r="B13" s="2">
        <v>86</v>
      </c>
      <c r="C13" s="9" t="s">
        <v>86</v>
      </c>
      <c r="D13" s="5">
        <v>220.01140000000001</v>
      </c>
      <c r="E13" s="10">
        <f t="shared" si="0"/>
        <v>134</v>
      </c>
      <c r="F13" s="13">
        <f>B13*Stable!$D$5+E13*Stable!$D$4</f>
        <v>221.83405999999997</v>
      </c>
      <c r="G13" s="13">
        <f t="shared" si="1"/>
        <v>1.8226599999999564</v>
      </c>
      <c r="H13" s="14">
        <f t="shared" si="2"/>
        <v>1701.9087749999594</v>
      </c>
      <c r="I13" s="15">
        <f t="shared" si="3"/>
        <v>7.7359489772725425</v>
      </c>
    </row>
    <row r="14" spans="1:10" ht="20.5" x14ac:dyDescent="0.5">
      <c r="A14" s="1">
        <v>222</v>
      </c>
      <c r="B14" s="2">
        <v>86</v>
      </c>
      <c r="C14" s="9" t="s">
        <v>86</v>
      </c>
      <c r="D14" s="5">
        <v>222.01750000000001</v>
      </c>
      <c r="E14" s="10">
        <f t="shared" si="0"/>
        <v>136</v>
      </c>
      <c r="F14" s="13">
        <f>B14*Stable!$D$5+E14*Stable!$D$4</f>
        <v>223.85138999999998</v>
      </c>
      <c r="G14" s="13">
        <f t="shared" si="1"/>
        <v>1.8338899999999683</v>
      </c>
      <c r="H14" s="14">
        <f t="shared" si="2"/>
        <v>1712.3947874999703</v>
      </c>
      <c r="I14" s="15">
        <f t="shared" si="3"/>
        <v>7.7134900337836498</v>
      </c>
    </row>
    <row r="15" spans="1:10" ht="20.5" x14ac:dyDescent="0.5">
      <c r="A15" s="1">
        <v>224</v>
      </c>
      <c r="B15" s="2">
        <v>88</v>
      </c>
      <c r="C15" s="9" t="s">
        <v>87</v>
      </c>
      <c r="D15" s="5">
        <v>224.02019999999999</v>
      </c>
      <c r="E15" s="10">
        <f t="shared" si="0"/>
        <v>136</v>
      </c>
      <c r="F15" s="13">
        <f>B15*Stable!$D$5+E15*Stable!$D$4</f>
        <v>225.86703999999997</v>
      </c>
      <c r="G15" s="13">
        <f t="shared" si="1"/>
        <v>1.846839999999986</v>
      </c>
      <c r="H15" s="14">
        <f t="shared" si="2"/>
        <v>1724.4868499999868</v>
      </c>
      <c r="I15" s="15">
        <f t="shared" si="3"/>
        <v>7.6986020089285123</v>
      </c>
    </row>
    <row r="16" spans="1:10" ht="20.5" x14ac:dyDescent="0.5">
      <c r="A16" s="1">
        <v>226</v>
      </c>
      <c r="B16" s="2">
        <v>88</v>
      </c>
      <c r="C16" s="9" t="s">
        <v>87</v>
      </c>
      <c r="D16" s="5">
        <v>226.02536000000001</v>
      </c>
      <c r="E16" s="10">
        <f t="shared" si="0"/>
        <v>138</v>
      </c>
      <c r="F16" s="13">
        <f>B16*Stable!$D$5+E16*Stable!$D$4</f>
        <v>227.88436999999999</v>
      </c>
      <c r="G16" s="13">
        <f t="shared" si="1"/>
        <v>1.8590099999999836</v>
      </c>
      <c r="H16" s="14">
        <f t="shared" si="2"/>
        <v>1735.8505874999846</v>
      </c>
      <c r="I16" s="15">
        <f t="shared" si="3"/>
        <v>7.6807548119468345</v>
      </c>
    </row>
    <row r="17" spans="1:9" ht="20.5" x14ac:dyDescent="0.5">
      <c r="A17" s="1">
        <v>228</v>
      </c>
      <c r="B17" s="2">
        <v>90</v>
      </c>
      <c r="C17" s="9" t="s">
        <v>61</v>
      </c>
      <c r="D17" s="5">
        <v>228.02875</v>
      </c>
      <c r="E17" s="10">
        <f t="shared" si="0"/>
        <v>138</v>
      </c>
      <c r="F17" s="13">
        <f>B17*Stable!$D$5+E17*Stable!$D$4</f>
        <v>229.90001999999998</v>
      </c>
      <c r="G17" s="13">
        <f t="shared" si="1"/>
        <v>1.8712699999999813</v>
      </c>
      <c r="H17" s="14">
        <f t="shared" si="2"/>
        <v>1747.2983624999824</v>
      </c>
      <c r="I17" s="15">
        <f t="shared" si="3"/>
        <v>7.6635893092104492</v>
      </c>
    </row>
    <row r="18" spans="1:9" ht="20.5" x14ac:dyDescent="0.5">
      <c r="A18" s="1">
        <v>230</v>
      </c>
      <c r="B18" s="2">
        <v>90</v>
      </c>
      <c r="C18" s="9" t="s">
        <v>61</v>
      </c>
      <c r="D18" s="5">
        <v>230.03308000000001</v>
      </c>
      <c r="E18" s="10">
        <f t="shared" si="0"/>
        <v>140</v>
      </c>
      <c r="F18" s="13">
        <f>B18*Stable!$D$5+E18*Stable!$D$4</f>
        <v>231.91735</v>
      </c>
      <c r="G18" s="13">
        <f t="shared" si="1"/>
        <v>1.8842699999999866</v>
      </c>
      <c r="H18" s="14">
        <f t="shared" si="2"/>
        <v>1759.4371124999873</v>
      </c>
      <c r="I18" s="15">
        <f t="shared" si="3"/>
        <v>7.6497265760869011</v>
      </c>
    </row>
    <row r="19" spans="1:9" ht="20.5" x14ac:dyDescent="0.5">
      <c r="A19" s="1">
        <v>232</v>
      </c>
      <c r="B19" s="2">
        <v>90</v>
      </c>
      <c r="C19" s="9" t="s">
        <v>61</v>
      </c>
      <c r="D19" s="5">
        <v>232.03820999999999</v>
      </c>
      <c r="E19" s="10">
        <f t="shared" si="0"/>
        <v>142</v>
      </c>
      <c r="F19" s="13">
        <f>B19*Stable!$D$5+E19*Stable!$D$4</f>
        <v>233.93467999999999</v>
      </c>
      <c r="G19" s="13">
        <f t="shared" si="1"/>
        <v>1.8964699999999937</v>
      </c>
      <c r="H19" s="14">
        <f t="shared" si="2"/>
        <v>1770.8288624999943</v>
      </c>
      <c r="I19" s="15">
        <f t="shared" si="3"/>
        <v>7.6328830280172166</v>
      </c>
    </row>
    <row r="20" spans="1:9" ht="20.5" x14ac:dyDescent="0.5">
      <c r="A20" s="1">
        <v>231</v>
      </c>
      <c r="B20" s="2">
        <v>91</v>
      </c>
      <c r="C20" s="9" t="s">
        <v>82</v>
      </c>
      <c r="D20" s="5">
        <v>231.03594000000001</v>
      </c>
      <c r="E20" s="10">
        <f t="shared" si="0"/>
        <v>140</v>
      </c>
      <c r="F20" s="13">
        <f>B20*Stable!$D$5+E20*Stable!$D$4</f>
        <v>232.925175</v>
      </c>
      <c r="G20" s="13">
        <f t="shared" si="1"/>
        <v>1.8892349999999851</v>
      </c>
      <c r="H20" s="14">
        <f t="shared" si="2"/>
        <v>1764.0731812499862</v>
      </c>
      <c r="I20" s="15">
        <f t="shared" si="3"/>
        <v>7.6366804383116289</v>
      </c>
    </row>
    <row r="21" spans="1:9" ht="20.5" x14ac:dyDescent="0.5">
      <c r="A21" s="1">
        <v>233</v>
      </c>
      <c r="B21" s="2">
        <v>92</v>
      </c>
      <c r="C21" s="9" t="s">
        <v>62</v>
      </c>
      <c r="D21" s="5">
        <v>233.0395</v>
      </c>
      <c r="E21" s="10">
        <f t="shared" si="0"/>
        <v>141</v>
      </c>
      <c r="F21" s="13">
        <f>B21*Stable!$D$5+E21*Stable!$D$4</f>
        <v>234.94166499999997</v>
      </c>
      <c r="G21" s="13">
        <f t="shared" si="1"/>
        <v>1.9021649999999681</v>
      </c>
      <c r="H21" s="14">
        <f t="shared" si="2"/>
        <v>1776.1465687499699</v>
      </c>
      <c r="I21" s="15">
        <f t="shared" si="3"/>
        <v>7.6229466469955787</v>
      </c>
    </row>
    <row r="22" spans="1:9" ht="20.5" x14ac:dyDescent="0.5">
      <c r="A22" s="1">
        <v>236</v>
      </c>
      <c r="B22" s="2">
        <v>92</v>
      </c>
      <c r="C22" s="9" t="s">
        <v>62</v>
      </c>
      <c r="D22" s="5">
        <v>236.04572999999999</v>
      </c>
      <c r="E22" s="10">
        <f t="shared" si="0"/>
        <v>144</v>
      </c>
      <c r="F22" s="13">
        <f>B22*Stable!$D$5+E22*Stable!$D$4</f>
        <v>237.96766</v>
      </c>
      <c r="G22" s="13">
        <f t="shared" si="1"/>
        <v>1.9219300000000032</v>
      </c>
      <c r="H22" s="14">
        <f t="shared" si="2"/>
        <v>1794.6021375000028</v>
      </c>
      <c r="I22" s="15">
        <f t="shared" si="3"/>
        <v>7.6042463453389946</v>
      </c>
    </row>
    <row r="23" spans="1:9" ht="20.5" x14ac:dyDescent="0.5">
      <c r="A23" s="1">
        <v>238</v>
      </c>
      <c r="B23" s="2">
        <v>92</v>
      </c>
      <c r="C23" s="9" t="s">
        <v>62</v>
      </c>
      <c r="D23" s="5">
        <v>238.05076</v>
      </c>
      <c r="E23" s="10">
        <f t="shared" si="0"/>
        <v>146</v>
      </c>
      <c r="F23" s="13">
        <f>B23*Stable!$D$5+E23*Stable!$D$4</f>
        <v>239.98498999999998</v>
      </c>
      <c r="G23" s="13">
        <f t="shared" si="1"/>
        <v>1.9342299999999852</v>
      </c>
      <c r="H23" s="14">
        <f t="shared" si="2"/>
        <v>1806.0872624999861</v>
      </c>
      <c r="I23" s="15">
        <f t="shared" si="3"/>
        <v>7.5886019432772525</v>
      </c>
    </row>
    <row r="24" spans="1:9" ht="20.5" x14ac:dyDescent="0.5">
      <c r="A24" s="1">
        <v>237</v>
      </c>
      <c r="B24" s="2">
        <v>93</v>
      </c>
      <c r="C24" s="9" t="s">
        <v>83</v>
      </c>
      <c r="D24" s="5">
        <v>237.04803000000001</v>
      </c>
      <c r="E24" s="10">
        <f t="shared" si="0"/>
        <v>144</v>
      </c>
      <c r="F24" s="13">
        <f>B24*Stable!$D$5+E24*Stable!$D$4</f>
        <v>238.97548499999999</v>
      </c>
      <c r="G24" s="13">
        <f t="shared" si="1"/>
        <v>1.9274549999999806</v>
      </c>
      <c r="H24" s="14">
        <f t="shared" si="2"/>
        <v>1799.7611062499818</v>
      </c>
      <c r="I24" s="15">
        <f t="shared" si="3"/>
        <v>7.5939287183543538</v>
      </c>
    </row>
  </sheetData>
  <mergeCells count="1">
    <mergeCell ref="A1:D1"/>
  </mergeCells>
  <phoneticPr fontId="0" type="noConversion"/>
  <printOptions gridLines="1" gridLinesSet="0"/>
  <pageMargins left="0.75" right="0.75" top="1" bottom="0.69" header="0.2" footer="0.27"/>
  <pageSetup paperSize="9" orientation="landscape" r:id="rId1"/>
  <headerFooter alignWithMargins="0">
    <oddHeader>&amp;CChurston Ferrers Grammar School
Physics Department
Nuclear Structure and Binding Energy
&amp;A</oddHeader>
    <oddFooter>&amp;L&amp;8R T Nuttall
&amp;Z&amp;F,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pane ySplit="3" topLeftCell="A4" activePane="bottomLeft" state="frozenSplit"/>
      <selection activeCell="A2" sqref="A2"/>
      <selection pane="bottomLeft" activeCell="A2" sqref="A2"/>
    </sheetView>
  </sheetViews>
  <sheetFormatPr defaultRowHeight="13" x14ac:dyDescent="0.3"/>
  <cols>
    <col min="1" max="1" width="4.69921875" bestFit="1" customWidth="1"/>
    <col min="2" max="2" width="3.5" bestFit="1" customWidth="1"/>
    <col min="3" max="3" width="13.19921875" bestFit="1" customWidth="1"/>
    <col min="4" max="4" width="15.296875" bestFit="1" customWidth="1"/>
    <col min="5" max="5" width="6" bestFit="1" customWidth="1"/>
    <col min="6" max="6" width="22" bestFit="1" customWidth="1"/>
    <col min="7" max="7" width="15.796875" bestFit="1" customWidth="1"/>
    <col min="8" max="8" width="19.19921875" bestFit="1" customWidth="1"/>
    <col min="9" max="9" width="19.5" bestFit="1" customWidth="1"/>
  </cols>
  <sheetData>
    <row r="1" spans="1:9" ht="20.5" x14ac:dyDescent="0.35">
      <c r="A1" s="20" t="s">
        <v>96</v>
      </c>
      <c r="B1" s="20"/>
      <c r="C1" s="20"/>
      <c r="D1" s="20"/>
    </row>
    <row r="2" spans="1:9" ht="20.5" x14ac:dyDescent="0.5">
      <c r="A2" s="1" t="s">
        <v>0</v>
      </c>
      <c r="B2" s="2" t="s">
        <v>1</v>
      </c>
      <c r="C2" s="3" t="s">
        <v>2</v>
      </c>
      <c r="D2" s="4" t="s">
        <v>3</v>
      </c>
      <c r="E2" s="16" t="s">
        <v>11</v>
      </c>
      <c r="F2" s="17" t="s">
        <v>88</v>
      </c>
      <c r="G2" s="16" t="s">
        <v>89</v>
      </c>
      <c r="H2" s="18" t="s">
        <v>90</v>
      </c>
      <c r="I2" s="19" t="s">
        <v>91</v>
      </c>
    </row>
    <row r="3" spans="1:9" ht="20.5" x14ac:dyDescent="0.5">
      <c r="A3" s="1"/>
      <c r="B3" s="2"/>
      <c r="C3" s="3"/>
      <c r="D3" s="5"/>
      <c r="E3" s="16"/>
      <c r="F3" s="17" t="s">
        <v>92</v>
      </c>
      <c r="G3" s="16" t="s">
        <v>92</v>
      </c>
      <c r="H3" s="18" t="s">
        <v>93</v>
      </c>
      <c r="I3" s="19" t="s">
        <v>94</v>
      </c>
    </row>
    <row r="4" spans="1:9" ht="20.5" x14ac:dyDescent="0.5">
      <c r="A4" s="1">
        <v>1</v>
      </c>
      <c r="B4" s="2">
        <v>0</v>
      </c>
      <c r="C4" s="3" t="s">
        <v>4</v>
      </c>
      <c r="D4" s="5">
        <v>1.0086649999999999</v>
      </c>
      <c r="E4" s="10">
        <f>A4-B4</f>
        <v>1</v>
      </c>
      <c r="F4" s="13">
        <f>B4*Stable!$D$5+E4*Stable!$D$4</f>
        <v>1.0086649999999999</v>
      </c>
      <c r="G4" s="13">
        <f>F4-D4</f>
        <v>0</v>
      </c>
      <c r="H4" s="14">
        <f>G4*1.66E-27*300000000^2/1.6E-19/1000000</f>
        <v>0</v>
      </c>
      <c r="I4" s="15">
        <f>H4/A4</f>
        <v>0</v>
      </c>
    </row>
    <row r="5" spans="1:9" ht="20.5" x14ac:dyDescent="0.5">
      <c r="A5" s="1">
        <v>3</v>
      </c>
      <c r="B5" s="2">
        <v>1</v>
      </c>
      <c r="C5" s="3" t="s">
        <v>63</v>
      </c>
      <c r="D5" s="5">
        <v>3.0160490000000002</v>
      </c>
      <c r="E5" s="10">
        <f t="shared" ref="E5:E67" si="0">A5-B5</f>
        <v>2</v>
      </c>
      <c r="F5" s="13">
        <f>B5*Stable!$D$5+E5*Stable!$D$4</f>
        <v>3.0251549999999998</v>
      </c>
      <c r="G5" s="13">
        <f t="shared" ref="G5:G67" si="1">F5-D5</f>
        <v>9.1059999999996144E-3</v>
      </c>
      <c r="H5" s="14">
        <f t="shared" ref="H5:H67" si="2">G5*1.66E-27*300000000^2/1.6E-19/1000000</f>
        <v>8.5027274999996401</v>
      </c>
      <c r="I5" s="15">
        <f t="shared" ref="I5:I67" si="3">H5/A5</f>
        <v>2.8342424999998799</v>
      </c>
    </row>
    <row r="6" spans="1:9" ht="20.5" x14ac:dyDescent="0.5">
      <c r="A6" s="1">
        <v>6</v>
      </c>
      <c r="B6" s="2">
        <v>2</v>
      </c>
      <c r="C6" s="3" t="s">
        <v>6</v>
      </c>
      <c r="D6" s="5">
        <v>6.0189000000000004</v>
      </c>
      <c r="E6" s="10">
        <f t="shared" si="0"/>
        <v>4</v>
      </c>
      <c r="F6" s="13">
        <f>B6*Stable!$D$5+E6*Stable!$D$4</f>
        <v>6.0503099999999996</v>
      </c>
      <c r="G6" s="13">
        <f t="shared" si="1"/>
        <v>3.1409999999999272E-2</v>
      </c>
      <c r="H6" s="14">
        <f t="shared" si="2"/>
        <v>29.329087499999321</v>
      </c>
      <c r="I6" s="15">
        <f t="shared" si="3"/>
        <v>4.8881812499998869</v>
      </c>
    </row>
    <row r="7" spans="1:9" ht="20.5" x14ac:dyDescent="0.5">
      <c r="A7" s="1">
        <v>8</v>
      </c>
      <c r="B7" s="2">
        <v>3</v>
      </c>
      <c r="C7" s="3" t="s">
        <v>7</v>
      </c>
      <c r="D7" s="5">
        <v>8.0224799999999998</v>
      </c>
      <c r="E7" s="10">
        <f t="shared" si="0"/>
        <v>5</v>
      </c>
      <c r="F7" s="13">
        <f>B7*Stable!$D$5+E7*Stable!$D$4</f>
        <v>8.0667999999999989</v>
      </c>
      <c r="G7" s="13">
        <f t="shared" si="1"/>
        <v>4.4319999999999027E-2</v>
      </c>
      <c r="H7" s="14">
        <f t="shared" si="2"/>
        <v>41.383799999999084</v>
      </c>
      <c r="I7" s="15">
        <f t="shared" si="3"/>
        <v>5.1729749999998855</v>
      </c>
    </row>
    <row r="8" spans="1:9" ht="20.5" x14ac:dyDescent="0.5">
      <c r="A8" s="1">
        <v>11</v>
      </c>
      <c r="B8" s="2">
        <v>4</v>
      </c>
      <c r="C8" s="3" t="s">
        <v>8</v>
      </c>
      <c r="D8" s="5">
        <v>11.021599999999999</v>
      </c>
      <c r="E8" s="10">
        <f t="shared" si="0"/>
        <v>7</v>
      </c>
      <c r="F8" s="13">
        <f>B8*Stable!$D$5+E8*Stable!$D$4</f>
        <v>11.091954999999999</v>
      </c>
      <c r="G8" s="13">
        <f t="shared" si="1"/>
        <v>7.0354999999999279E-2</v>
      </c>
      <c r="H8" s="14">
        <f t="shared" si="2"/>
        <v>65.693981249999325</v>
      </c>
      <c r="I8" s="15">
        <f t="shared" si="3"/>
        <v>5.972180113636302</v>
      </c>
    </row>
    <row r="9" spans="1:9" ht="20.5" x14ac:dyDescent="0.5">
      <c r="A9" s="1">
        <v>13</v>
      </c>
      <c r="B9" s="2">
        <v>5</v>
      </c>
      <c r="C9" s="3" t="s">
        <v>9</v>
      </c>
      <c r="D9" s="5">
        <v>13.01778</v>
      </c>
      <c r="E9" s="10">
        <f t="shared" si="0"/>
        <v>8</v>
      </c>
      <c r="F9" s="13">
        <f>B9*Stable!$D$5+E9*Stable!$D$4</f>
        <v>13.108445</v>
      </c>
      <c r="G9" s="13">
        <f t="shared" si="1"/>
        <v>9.0664999999999552E-2</v>
      </c>
      <c r="H9" s="14">
        <f t="shared" si="2"/>
        <v>84.658443749999577</v>
      </c>
      <c r="I9" s="15">
        <f t="shared" si="3"/>
        <v>6.5121879807691982</v>
      </c>
    </row>
    <row r="10" spans="1:9" ht="20.5" x14ac:dyDescent="0.5">
      <c r="A10" s="1">
        <v>14</v>
      </c>
      <c r="B10" s="2">
        <v>6</v>
      </c>
      <c r="C10" s="3" t="s">
        <v>10</v>
      </c>
      <c r="D10" s="5">
        <v>14.003242</v>
      </c>
      <c r="E10" s="10">
        <f t="shared" si="0"/>
        <v>8</v>
      </c>
      <c r="F10" s="13">
        <f>B10*Stable!$D$5+E10*Stable!$D$4</f>
        <v>14.11627</v>
      </c>
      <c r="G10" s="13">
        <f t="shared" si="1"/>
        <v>0.11302799999999991</v>
      </c>
      <c r="H10" s="14">
        <f t="shared" si="2"/>
        <v>105.53989499999992</v>
      </c>
      <c r="I10" s="15">
        <f t="shared" si="3"/>
        <v>7.5385639285714223</v>
      </c>
    </row>
    <row r="11" spans="1:9" ht="20.5" x14ac:dyDescent="0.5">
      <c r="A11" s="1">
        <v>16</v>
      </c>
      <c r="B11" s="2">
        <v>7</v>
      </c>
      <c r="C11" s="3" t="s">
        <v>11</v>
      </c>
      <c r="D11" s="5">
        <v>16.0061</v>
      </c>
      <c r="E11" s="10">
        <f t="shared" si="0"/>
        <v>9</v>
      </c>
      <c r="F11" s="13">
        <f>B11*Stable!$D$5+E11*Stable!$D$4</f>
        <v>16.132759999999998</v>
      </c>
      <c r="G11" s="13">
        <f t="shared" si="1"/>
        <v>0.12665999999999755</v>
      </c>
      <c r="H11" s="14">
        <f t="shared" si="2"/>
        <v>118.2687749999977</v>
      </c>
      <c r="I11" s="15">
        <f t="shared" si="3"/>
        <v>7.3917984374998564</v>
      </c>
    </row>
    <row r="12" spans="1:9" ht="20.5" x14ac:dyDescent="0.5">
      <c r="A12" s="1">
        <v>19</v>
      </c>
      <c r="B12" s="2">
        <v>8</v>
      </c>
      <c r="C12" s="3" t="s">
        <v>12</v>
      </c>
      <c r="D12" s="5">
        <v>19.003579999999999</v>
      </c>
      <c r="E12" s="10">
        <f t="shared" si="0"/>
        <v>11</v>
      </c>
      <c r="F12" s="13">
        <f>B12*Stable!$D$5+E12*Stable!$D$4</f>
        <v>19.157914999999999</v>
      </c>
      <c r="G12" s="13">
        <f t="shared" si="1"/>
        <v>0.15433499999999967</v>
      </c>
      <c r="H12" s="14">
        <f t="shared" si="2"/>
        <v>144.1103062499997</v>
      </c>
      <c r="I12" s="15">
        <f t="shared" si="3"/>
        <v>7.5847529605262993</v>
      </c>
    </row>
    <row r="13" spans="1:9" ht="20.5" x14ac:dyDescent="0.5">
      <c r="A13" s="1">
        <v>23</v>
      </c>
      <c r="B13" s="2">
        <v>10</v>
      </c>
      <c r="C13" s="3" t="s">
        <v>14</v>
      </c>
      <c r="D13" s="5">
        <v>22.99447</v>
      </c>
      <c r="E13" s="10">
        <f t="shared" si="0"/>
        <v>13</v>
      </c>
      <c r="F13" s="13">
        <f>B13*Stable!$D$5+E13*Stable!$D$4</f>
        <v>23.190894999999998</v>
      </c>
      <c r="G13" s="13">
        <f t="shared" si="1"/>
        <v>0.19642499999999785</v>
      </c>
      <c r="H13" s="14">
        <f t="shared" si="2"/>
        <v>183.41184374999801</v>
      </c>
      <c r="I13" s="15">
        <f t="shared" si="3"/>
        <v>7.9744279891303487</v>
      </c>
    </row>
    <row r="14" spans="1:9" ht="20.5" x14ac:dyDescent="0.5">
      <c r="A14" s="1">
        <v>24</v>
      </c>
      <c r="B14" s="2">
        <v>11</v>
      </c>
      <c r="C14" s="3" t="s">
        <v>15</v>
      </c>
      <c r="D14" s="5">
        <v>23.990970000000001</v>
      </c>
      <c r="E14" s="10">
        <f t="shared" si="0"/>
        <v>13</v>
      </c>
      <c r="F14" s="13">
        <f>B14*Stable!$D$5+E14*Stable!$D$4</f>
        <v>24.198719999999998</v>
      </c>
      <c r="G14" s="13">
        <f t="shared" si="1"/>
        <v>0.20774999999999721</v>
      </c>
      <c r="H14" s="14">
        <f t="shared" si="2"/>
        <v>193.9865624999974</v>
      </c>
      <c r="I14" s="15">
        <f t="shared" si="3"/>
        <v>8.0827734374998919</v>
      </c>
    </row>
    <row r="15" spans="1:9" ht="20.5" x14ac:dyDescent="0.5">
      <c r="A15" s="1">
        <v>27</v>
      </c>
      <c r="B15" s="2">
        <v>12</v>
      </c>
      <c r="C15" s="3" t="s">
        <v>16</v>
      </c>
      <c r="D15" s="5">
        <v>26.984349999999999</v>
      </c>
      <c r="E15" s="10">
        <f t="shared" si="0"/>
        <v>15</v>
      </c>
      <c r="F15" s="13">
        <f>B15*Stable!$D$5+E15*Stable!$D$4</f>
        <v>27.223875</v>
      </c>
      <c r="G15" s="13">
        <f t="shared" si="1"/>
        <v>0.23952500000000043</v>
      </c>
      <c r="H15" s="14">
        <f t="shared" si="2"/>
        <v>223.65646875000039</v>
      </c>
      <c r="I15" s="15">
        <f t="shared" si="3"/>
        <v>8.2835729166666816</v>
      </c>
    </row>
    <row r="16" spans="1:9" ht="20.5" x14ac:dyDescent="0.5">
      <c r="A16" s="1">
        <v>29</v>
      </c>
      <c r="B16" s="2">
        <v>13</v>
      </c>
      <c r="C16" s="3" t="s">
        <v>17</v>
      </c>
      <c r="D16" s="5">
        <v>28.980440000000002</v>
      </c>
      <c r="E16" s="10">
        <f t="shared" si="0"/>
        <v>16</v>
      </c>
      <c r="F16" s="13">
        <f>B16*Stable!$D$5+E16*Stable!$D$4</f>
        <v>29.240364999999997</v>
      </c>
      <c r="G16" s="13">
        <f t="shared" si="1"/>
        <v>0.25992499999999552</v>
      </c>
      <c r="H16" s="14">
        <f t="shared" si="2"/>
        <v>242.70496874999583</v>
      </c>
      <c r="I16" s="15">
        <f t="shared" si="3"/>
        <v>8.3691368534481327</v>
      </c>
    </row>
    <row r="17" spans="1:9" ht="20.5" x14ac:dyDescent="0.5">
      <c r="A17" s="1">
        <v>31</v>
      </c>
      <c r="B17" s="2">
        <v>14</v>
      </c>
      <c r="C17" s="3" t="s">
        <v>18</v>
      </c>
      <c r="D17" s="5">
        <v>30.975349999999999</v>
      </c>
      <c r="E17" s="10">
        <f t="shared" si="0"/>
        <v>17</v>
      </c>
      <c r="F17" s="13">
        <f>B17*Stable!$D$5+E17*Stable!$D$4</f>
        <v>31.256854999999998</v>
      </c>
      <c r="G17" s="13">
        <f t="shared" si="1"/>
        <v>0.28150499999999923</v>
      </c>
      <c r="H17" s="14">
        <f t="shared" si="2"/>
        <v>262.8552937499993</v>
      </c>
      <c r="I17" s="15">
        <f t="shared" si="3"/>
        <v>8.4792030241935255</v>
      </c>
    </row>
    <row r="18" spans="1:9" ht="20.5" x14ac:dyDescent="0.5">
      <c r="A18" s="1">
        <v>33</v>
      </c>
      <c r="B18" s="2">
        <v>14</v>
      </c>
      <c r="C18" s="3" t="s">
        <v>19</v>
      </c>
      <c r="D18" s="5">
        <v>32.971730000000001</v>
      </c>
      <c r="E18" s="10">
        <f t="shared" si="0"/>
        <v>19</v>
      </c>
      <c r="F18" s="13">
        <f>B18*Stable!$D$5+E18*Stable!$D$4</f>
        <v>33.274184999999996</v>
      </c>
      <c r="G18" s="13">
        <f t="shared" si="1"/>
        <v>0.30245499999999481</v>
      </c>
      <c r="H18" s="14">
        <f t="shared" si="2"/>
        <v>282.41735624999518</v>
      </c>
      <c r="I18" s="15">
        <f t="shared" si="3"/>
        <v>8.5581017045453081</v>
      </c>
    </row>
    <row r="19" spans="1:9" ht="20.5" x14ac:dyDescent="0.5">
      <c r="A19" s="1">
        <v>37</v>
      </c>
      <c r="B19" s="2">
        <v>16</v>
      </c>
      <c r="C19" s="3" t="s">
        <v>20</v>
      </c>
      <c r="D19" s="5">
        <v>36.970999999999997</v>
      </c>
      <c r="E19" s="10">
        <f t="shared" si="0"/>
        <v>21</v>
      </c>
      <c r="F19" s="13">
        <f>B19*Stable!$D$5+E19*Stable!$D$4</f>
        <v>37.307164999999998</v>
      </c>
      <c r="G19" s="13">
        <f t="shared" si="1"/>
        <v>0.33616500000000116</v>
      </c>
      <c r="H19" s="14">
        <f t="shared" si="2"/>
        <v>313.89406875000105</v>
      </c>
      <c r="I19" s="15">
        <f t="shared" si="3"/>
        <v>8.4836234797297578</v>
      </c>
    </row>
    <row r="20" spans="1:9" ht="20.5" x14ac:dyDescent="0.5">
      <c r="A20" s="1">
        <v>38</v>
      </c>
      <c r="B20" s="2">
        <v>17</v>
      </c>
      <c r="C20" s="3" t="s">
        <v>21</v>
      </c>
      <c r="D20" s="5">
        <v>37.968000000000004</v>
      </c>
      <c r="E20" s="10">
        <f t="shared" si="0"/>
        <v>21</v>
      </c>
      <c r="F20" s="13">
        <f>B20*Stable!$D$5+E20*Stable!$D$4</f>
        <v>38.314989999999995</v>
      </c>
      <c r="G20" s="13">
        <f t="shared" si="1"/>
        <v>0.34698999999999103</v>
      </c>
      <c r="H20" s="14">
        <f t="shared" si="2"/>
        <v>324.00191249999159</v>
      </c>
      <c r="I20" s="15">
        <f t="shared" si="3"/>
        <v>8.5263661184208317</v>
      </c>
    </row>
    <row r="21" spans="1:9" ht="20.5" x14ac:dyDescent="0.5">
      <c r="A21" s="1">
        <v>42</v>
      </c>
      <c r="B21" s="2">
        <v>19</v>
      </c>
      <c r="C21" s="3" t="s">
        <v>23</v>
      </c>
      <c r="D21" s="5">
        <v>41.962400000000002</v>
      </c>
      <c r="E21" s="10">
        <f t="shared" si="0"/>
        <v>23</v>
      </c>
      <c r="F21" s="13">
        <f>B21*Stable!$D$5+E21*Stable!$D$4</f>
        <v>42.347970000000004</v>
      </c>
      <c r="G21" s="13">
        <f t="shared" si="1"/>
        <v>0.3855700000000013</v>
      </c>
      <c r="H21" s="14">
        <f t="shared" si="2"/>
        <v>360.02598750000118</v>
      </c>
      <c r="I21" s="15">
        <f t="shared" si="3"/>
        <v>8.5720473214285988</v>
      </c>
    </row>
    <row r="22" spans="1:9" ht="20.5" x14ac:dyDescent="0.5">
      <c r="A22" s="1">
        <v>49</v>
      </c>
      <c r="B22" s="2">
        <v>20</v>
      </c>
      <c r="C22" s="3" t="s">
        <v>24</v>
      </c>
      <c r="D22" s="5">
        <v>48.955599999999997</v>
      </c>
      <c r="E22" s="10">
        <f t="shared" si="0"/>
        <v>29</v>
      </c>
      <c r="F22" s="13">
        <f>B22*Stable!$D$5+E22*Stable!$D$4</f>
        <v>49.407785000000004</v>
      </c>
      <c r="G22" s="13">
        <f t="shared" si="1"/>
        <v>0.45218500000000716</v>
      </c>
      <c r="H22" s="14">
        <f t="shared" si="2"/>
        <v>422.22774375000665</v>
      </c>
      <c r="I22" s="15">
        <f t="shared" si="3"/>
        <v>8.6168927295919726</v>
      </c>
    </row>
    <row r="23" spans="1:9" ht="20.5" x14ac:dyDescent="0.5">
      <c r="A23" s="1">
        <v>48</v>
      </c>
      <c r="B23" s="2">
        <v>21</v>
      </c>
      <c r="C23" s="3" t="s">
        <v>25</v>
      </c>
      <c r="D23" s="5">
        <v>47.952199999999998</v>
      </c>
      <c r="E23" s="10">
        <f t="shared" si="0"/>
        <v>27</v>
      </c>
      <c r="F23" s="13">
        <f>B23*Stable!$D$5+E23*Stable!$D$4</f>
        <v>48.39828</v>
      </c>
      <c r="G23" s="13">
        <f t="shared" si="1"/>
        <v>0.44608000000000203</v>
      </c>
      <c r="H23" s="14">
        <f t="shared" si="2"/>
        <v>416.52720000000193</v>
      </c>
      <c r="I23" s="15">
        <f t="shared" si="3"/>
        <v>8.6776500000000407</v>
      </c>
    </row>
    <row r="24" spans="1:9" ht="20.5" x14ac:dyDescent="0.5">
      <c r="A24" s="1">
        <v>52</v>
      </c>
      <c r="B24" s="2">
        <v>23</v>
      </c>
      <c r="C24" s="3" t="s">
        <v>27</v>
      </c>
      <c r="D24" s="5">
        <v>51.944800000000001</v>
      </c>
      <c r="E24" s="10">
        <f t="shared" si="0"/>
        <v>29</v>
      </c>
      <c r="F24" s="13">
        <f>B24*Stable!$D$5+E24*Stable!$D$4</f>
        <v>52.431259999999995</v>
      </c>
      <c r="G24" s="13">
        <f t="shared" si="1"/>
        <v>0.4864599999999939</v>
      </c>
      <c r="H24" s="14">
        <f t="shared" si="2"/>
        <v>454.23202499999428</v>
      </c>
      <c r="I24" s="15">
        <f t="shared" si="3"/>
        <v>8.7352312499998899</v>
      </c>
    </row>
    <row r="25" spans="1:9" ht="20.5" x14ac:dyDescent="0.5">
      <c r="A25" s="1">
        <v>55</v>
      </c>
      <c r="B25" s="2">
        <v>24</v>
      </c>
      <c r="C25" s="3" t="s">
        <v>28</v>
      </c>
      <c r="D25" s="5">
        <v>54.941099999999999</v>
      </c>
      <c r="E25" s="10">
        <f t="shared" si="0"/>
        <v>31</v>
      </c>
      <c r="F25" s="13">
        <f>B25*Stable!$D$5+E25*Stable!$D$4</f>
        <v>55.456414999999993</v>
      </c>
      <c r="G25" s="13">
        <f t="shared" si="1"/>
        <v>0.51531499999999397</v>
      </c>
      <c r="H25" s="14">
        <f t="shared" si="2"/>
        <v>481.17538124999436</v>
      </c>
      <c r="I25" s="15">
        <f t="shared" si="3"/>
        <v>8.7486432954544426</v>
      </c>
    </row>
    <row r="26" spans="1:9" ht="20.5" x14ac:dyDescent="0.5">
      <c r="A26" s="1">
        <v>59</v>
      </c>
      <c r="B26" s="2">
        <v>26</v>
      </c>
      <c r="C26" s="3" t="s">
        <v>30</v>
      </c>
      <c r="D26" s="5">
        <v>58.934800000000003</v>
      </c>
      <c r="E26" s="10">
        <f t="shared" si="0"/>
        <v>33</v>
      </c>
      <c r="F26" s="13">
        <f>B26*Stable!$D$5+E26*Stable!$D$4</f>
        <v>59.489395000000002</v>
      </c>
      <c r="G26" s="13">
        <f t="shared" si="1"/>
        <v>0.55459499999999906</v>
      </c>
      <c r="H26" s="14">
        <f t="shared" si="2"/>
        <v>517.85308124999915</v>
      </c>
      <c r="I26" s="15">
        <f t="shared" si="3"/>
        <v>8.7771708686440526</v>
      </c>
    </row>
    <row r="27" spans="1:9" ht="20.5" x14ac:dyDescent="0.5">
      <c r="A27" s="1">
        <v>65</v>
      </c>
      <c r="B27" s="2">
        <v>28</v>
      </c>
      <c r="C27" s="3" t="s">
        <v>32</v>
      </c>
      <c r="D27" s="5">
        <v>64.930000000000007</v>
      </c>
      <c r="E27" s="10">
        <f t="shared" si="0"/>
        <v>37</v>
      </c>
      <c r="F27" s="13">
        <f>B27*Stable!$D$5+E27*Stable!$D$4</f>
        <v>65.539704999999998</v>
      </c>
      <c r="G27" s="13">
        <f t="shared" si="1"/>
        <v>0.60970499999999106</v>
      </c>
      <c r="H27" s="14">
        <f t="shared" si="2"/>
        <v>569.31204374999163</v>
      </c>
      <c r="I27" s="15">
        <f t="shared" si="3"/>
        <v>8.7586468269229485</v>
      </c>
    </row>
    <row r="28" spans="1:9" ht="20.5" x14ac:dyDescent="0.5">
      <c r="A28" s="1">
        <v>66</v>
      </c>
      <c r="B28" s="2">
        <v>29</v>
      </c>
      <c r="C28" s="3" t="s">
        <v>33</v>
      </c>
      <c r="D28" s="5">
        <v>65.928799999999995</v>
      </c>
      <c r="E28" s="10">
        <f t="shared" si="0"/>
        <v>37</v>
      </c>
      <c r="F28" s="13">
        <f>B28*Stable!$D$5+E28*Stable!$D$4</f>
        <v>66.547529999999995</v>
      </c>
      <c r="G28" s="13">
        <f t="shared" si="1"/>
        <v>0.61872999999999934</v>
      </c>
      <c r="H28" s="14">
        <f t="shared" si="2"/>
        <v>577.7391374999994</v>
      </c>
      <c r="I28" s="15">
        <f t="shared" si="3"/>
        <v>8.7536232954545365</v>
      </c>
    </row>
    <row r="29" spans="1:9" ht="20.5" x14ac:dyDescent="0.5">
      <c r="A29" s="1">
        <v>72</v>
      </c>
      <c r="B29" s="2">
        <v>31</v>
      </c>
      <c r="C29" s="3" t="s">
        <v>35</v>
      </c>
      <c r="D29" s="5">
        <v>71.926000000000002</v>
      </c>
      <c r="E29" s="10">
        <f t="shared" si="0"/>
        <v>41</v>
      </c>
      <c r="F29" s="13">
        <f>B29*Stable!$D$5+E29*Stable!$D$4</f>
        <v>72.597839999999991</v>
      </c>
      <c r="G29" s="13">
        <f t="shared" si="1"/>
        <v>0.67183999999998889</v>
      </c>
      <c r="H29" s="14">
        <f t="shared" si="2"/>
        <v>627.33059999998966</v>
      </c>
      <c r="I29" s="15">
        <f t="shared" si="3"/>
        <v>8.7129249999998564</v>
      </c>
    </row>
    <row r="30" spans="1:9" ht="20.5" x14ac:dyDescent="0.5">
      <c r="A30" s="1">
        <v>76</v>
      </c>
      <c r="B30" s="2">
        <v>33</v>
      </c>
      <c r="C30" s="3" t="s">
        <v>37</v>
      </c>
      <c r="D30" s="5">
        <v>75.922399999999996</v>
      </c>
      <c r="E30" s="10">
        <f t="shared" si="0"/>
        <v>43</v>
      </c>
      <c r="F30" s="13">
        <f>B30*Stable!$D$5+E30*Stable!$D$4</f>
        <v>76.63082</v>
      </c>
      <c r="G30" s="13">
        <f t="shared" si="1"/>
        <v>0.70842000000000382</v>
      </c>
      <c r="H30" s="14">
        <f t="shared" si="2"/>
        <v>661.48717500000362</v>
      </c>
      <c r="I30" s="15">
        <f t="shared" si="3"/>
        <v>8.7037786184211008</v>
      </c>
    </row>
    <row r="31" spans="1:9" ht="20.5" x14ac:dyDescent="0.5">
      <c r="A31" s="1">
        <v>82</v>
      </c>
      <c r="B31" s="2">
        <v>35</v>
      </c>
      <c r="C31" s="3" t="s">
        <v>39</v>
      </c>
      <c r="D31" s="5">
        <v>81.916799999999995</v>
      </c>
      <c r="E31" s="10">
        <f t="shared" si="0"/>
        <v>47</v>
      </c>
      <c r="F31" s="13">
        <f>B31*Stable!$D$5+E31*Stable!$D$4</f>
        <v>82.681129999999996</v>
      </c>
      <c r="G31" s="13">
        <f t="shared" si="1"/>
        <v>0.76433000000000106</v>
      </c>
      <c r="H31" s="14">
        <f t="shared" si="2"/>
        <v>713.69313750000094</v>
      </c>
      <c r="I31" s="15">
        <f t="shared" si="3"/>
        <v>8.7035748475609864</v>
      </c>
    </row>
    <row r="32" spans="1:9" ht="20.5" x14ac:dyDescent="0.5">
      <c r="A32" s="1">
        <v>88</v>
      </c>
      <c r="B32" s="2">
        <v>37</v>
      </c>
      <c r="C32" s="3" t="s">
        <v>41</v>
      </c>
      <c r="D32" s="5">
        <v>87.911199999999994</v>
      </c>
      <c r="E32" s="10">
        <f t="shared" si="0"/>
        <v>51</v>
      </c>
      <c r="F32" s="13">
        <f>B32*Stable!$D$5+E32*Stable!$D$4</f>
        <v>88.731439999999992</v>
      </c>
      <c r="G32" s="13">
        <f t="shared" si="1"/>
        <v>0.8202399999999983</v>
      </c>
      <c r="H32" s="14">
        <f t="shared" si="2"/>
        <v>765.8990999999985</v>
      </c>
      <c r="I32" s="15">
        <f t="shared" si="3"/>
        <v>8.7033988636363464</v>
      </c>
    </row>
    <row r="33" spans="1:9" ht="20.5" x14ac:dyDescent="0.5">
      <c r="A33" s="1">
        <v>90</v>
      </c>
      <c r="B33" s="2">
        <v>38</v>
      </c>
      <c r="C33" s="3" t="s">
        <v>42</v>
      </c>
      <c r="D33" s="5">
        <v>89.907300000000006</v>
      </c>
      <c r="E33" s="10">
        <f t="shared" si="0"/>
        <v>52</v>
      </c>
      <c r="F33" s="13">
        <f>B33*Stable!$D$5+E33*Stable!$D$4</f>
        <v>90.747929999999997</v>
      </c>
      <c r="G33" s="13">
        <f t="shared" si="1"/>
        <v>0.84062999999999022</v>
      </c>
      <c r="H33" s="14">
        <f t="shared" si="2"/>
        <v>784.93826249999097</v>
      </c>
      <c r="I33" s="15">
        <f t="shared" si="3"/>
        <v>8.7215362499999003</v>
      </c>
    </row>
    <row r="34" spans="1:9" ht="20.5" x14ac:dyDescent="0.5">
      <c r="A34" s="1">
        <v>90</v>
      </c>
      <c r="B34" s="2">
        <v>39</v>
      </c>
      <c r="C34" s="3" t="s">
        <v>43</v>
      </c>
      <c r="D34" s="5">
        <v>89.906700000000001</v>
      </c>
      <c r="E34" s="10">
        <f t="shared" si="0"/>
        <v>51</v>
      </c>
      <c r="F34" s="13">
        <f>B34*Stable!$D$5+E34*Stable!$D$4</f>
        <v>90.747089999999986</v>
      </c>
      <c r="G34" s="13">
        <f t="shared" si="1"/>
        <v>0.84038999999998509</v>
      </c>
      <c r="H34" s="14">
        <f t="shared" si="2"/>
        <v>784.71416249998606</v>
      </c>
      <c r="I34" s="15">
        <f t="shared" si="3"/>
        <v>8.7190462499998453</v>
      </c>
    </row>
    <row r="35" spans="1:9" ht="20.5" x14ac:dyDescent="0.5">
      <c r="A35" s="1">
        <v>95</v>
      </c>
      <c r="B35" s="2">
        <v>40</v>
      </c>
      <c r="C35" s="3" t="s">
        <v>44</v>
      </c>
      <c r="D35" s="5">
        <v>94.908000000000001</v>
      </c>
      <c r="E35" s="10">
        <f t="shared" si="0"/>
        <v>55</v>
      </c>
      <c r="F35" s="13">
        <f>B35*Stable!$D$5+E35*Stable!$D$4</f>
        <v>95.789574999999999</v>
      </c>
      <c r="G35" s="13">
        <f t="shared" si="1"/>
        <v>0.881574999999998</v>
      </c>
      <c r="H35" s="14">
        <f t="shared" si="2"/>
        <v>823.17065624999805</v>
      </c>
      <c r="I35" s="15">
        <f t="shared" si="3"/>
        <v>8.6649542763157683</v>
      </c>
    </row>
    <row r="36" spans="1:9" ht="20.5" x14ac:dyDescent="0.5">
      <c r="A36" s="1">
        <v>97</v>
      </c>
      <c r="B36" s="2">
        <v>40</v>
      </c>
      <c r="C36" s="3" t="s">
        <v>44</v>
      </c>
      <c r="D36" s="5">
        <v>96.911000000000001</v>
      </c>
      <c r="E36" s="10">
        <f t="shared" si="0"/>
        <v>57</v>
      </c>
      <c r="F36" s="13">
        <f>B36*Stable!$D$5+E36*Stable!$D$4</f>
        <v>97.806905</v>
      </c>
      <c r="G36" s="13">
        <f t="shared" si="1"/>
        <v>0.89590499999999906</v>
      </c>
      <c r="H36" s="14">
        <f t="shared" si="2"/>
        <v>836.55129374999922</v>
      </c>
      <c r="I36" s="15">
        <f t="shared" si="3"/>
        <v>8.6242401417525691</v>
      </c>
    </row>
    <row r="37" spans="1:9" ht="20.5" x14ac:dyDescent="0.5">
      <c r="A37" s="1">
        <v>99</v>
      </c>
      <c r="B37" s="2">
        <v>42</v>
      </c>
      <c r="C37" s="3" t="s">
        <v>45</v>
      </c>
      <c r="D37" s="5">
        <v>98.908000000000001</v>
      </c>
      <c r="E37" s="10">
        <f t="shared" si="0"/>
        <v>57</v>
      </c>
      <c r="F37" s="13">
        <f>B37*Stable!$D$5+E37*Stable!$D$4</f>
        <v>99.822554999999994</v>
      </c>
      <c r="G37" s="13">
        <f t="shared" si="1"/>
        <v>0.9145549999999929</v>
      </c>
      <c r="H37" s="14">
        <f t="shared" si="2"/>
        <v>853.96573124999327</v>
      </c>
      <c r="I37" s="15">
        <f t="shared" si="3"/>
        <v>8.6259164772726589</v>
      </c>
    </row>
    <row r="38" spans="1:9" ht="20.5" x14ac:dyDescent="0.5">
      <c r="A38" s="1">
        <v>101</v>
      </c>
      <c r="B38" s="2">
        <v>42</v>
      </c>
      <c r="C38" s="3" t="s">
        <v>45</v>
      </c>
      <c r="D38" s="5">
        <v>100.9089</v>
      </c>
      <c r="E38" s="10">
        <f t="shared" si="0"/>
        <v>59</v>
      </c>
      <c r="F38" s="13">
        <f>B38*Stable!$D$5+E38*Stable!$D$4</f>
        <v>101.83988499999998</v>
      </c>
      <c r="G38" s="13">
        <f t="shared" si="1"/>
        <v>0.93098499999997841</v>
      </c>
      <c r="H38" s="14">
        <f t="shared" si="2"/>
        <v>869.30724374997988</v>
      </c>
      <c r="I38" s="15">
        <f t="shared" si="3"/>
        <v>8.6070024133661374</v>
      </c>
    </row>
    <row r="39" spans="1:9" ht="20.5" x14ac:dyDescent="0.5">
      <c r="A39" s="1">
        <v>106</v>
      </c>
      <c r="B39" s="2">
        <v>44</v>
      </c>
      <c r="C39" s="3" t="s">
        <v>46</v>
      </c>
      <c r="D39" s="5">
        <v>105.907</v>
      </c>
      <c r="E39" s="10">
        <f t="shared" si="0"/>
        <v>62</v>
      </c>
      <c r="F39" s="13">
        <f>B39*Stable!$D$5+E39*Stable!$D$4</f>
        <v>106.88153</v>
      </c>
      <c r="G39" s="13">
        <f t="shared" si="1"/>
        <v>0.97453000000000145</v>
      </c>
      <c r="H39" s="14">
        <f t="shared" si="2"/>
        <v>909.96738750000134</v>
      </c>
      <c r="I39" s="15">
        <f t="shared" si="3"/>
        <v>8.5845979952830316</v>
      </c>
    </row>
    <row r="40" spans="1:9" ht="20.5" x14ac:dyDescent="0.5">
      <c r="A40" s="1">
        <v>105</v>
      </c>
      <c r="B40" s="2">
        <v>45</v>
      </c>
      <c r="C40" s="3" t="s">
        <v>73</v>
      </c>
      <c r="D40" s="5">
        <v>104.9053</v>
      </c>
      <c r="E40" s="10">
        <f t="shared" si="0"/>
        <v>60</v>
      </c>
      <c r="F40" s="13">
        <f>B40*Stable!$D$5+E40*Stable!$D$4</f>
        <v>105.87202499999999</v>
      </c>
      <c r="G40" s="13">
        <f t="shared" si="1"/>
        <v>0.96672499999999673</v>
      </c>
      <c r="H40" s="14">
        <f t="shared" si="2"/>
        <v>902.679468749997</v>
      </c>
      <c r="I40" s="15">
        <f t="shared" si="3"/>
        <v>8.5969473214285426</v>
      </c>
    </row>
    <row r="41" spans="1:9" ht="20.5" x14ac:dyDescent="0.5">
      <c r="A41" s="1">
        <v>111</v>
      </c>
      <c r="B41" s="2">
        <v>46</v>
      </c>
      <c r="C41" s="3" t="s">
        <v>64</v>
      </c>
      <c r="D41" s="5">
        <v>110.9076</v>
      </c>
      <c r="E41" s="10">
        <f t="shared" si="0"/>
        <v>65</v>
      </c>
      <c r="F41" s="13">
        <f>B41*Stable!$D$5+E41*Stable!$D$4</f>
        <v>111.92317499999999</v>
      </c>
      <c r="G41" s="13">
        <f t="shared" si="1"/>
        <v>1.0155749999999841</v>
      </c>
      <c r="H41" s="14">
        <f t="shared" si="2"/>
        <v>948.29315624998515</v>
      </c>
      <c r="I41" s="15">
        <f t="shared" si="3"/>
        <v>8.5431815878377044</v>
      </c>
    </row>
    <row r="42" spans="1:9" ht="20.5" x14ac:dyDescent="0.5">
      <c r="A42" s="1">
        <v>117</v>
      </c>
      <c r="B42" s="2">
        <v>48</v>
      </c>
      <c r="C42" s="3" t="s">
        <v>65</v>
      </c>
      <c r="D42" s="5">
        <v>116.9074</v>
      </c>
      <c r="E42" s="10">
        <f t="shared" si="0"/>
        <v>69</v>
      </c>
      <c r="F42" s="13">
        <f>B42*Stable!$D$5+E42*Stable!$D$4</f>
        <v>117.97348499999998</v>
      </c>
      <c r="G42" s="13">
        <f t="shared" si="1"/>
        <v>1.0660849999999868</v>
      </c>
      <c r="H42" s="14">
        <f t="shared" si="2"/>
        <v>995.45686874998773</v>
      </c>
      <c r="I42" s="15">
        <f t="shared" si="3"/>
        <v>8.5081783653845111</v>
      </c>
    </row>
    <row r="43" spans="1:9" ht="20.5" x14ac:dyDescent="0.5">
      <c r="A43" s="1">
        <v>123</v>
      </c>
      <c r="B43" s="2">
        <v>50</v>
      </c>
      <c r="C43" s="3" t="s">
        <v>48</v>
      </c>
      <c r="D43" s="5">
        <v>122.9057</v>
      </c>
      <c r="E43" s="10">
        <f t="shared" si="0"/>
        <v>73</v>
      </c>
      <c r="F43" s="13">
        <f>B43*Stable!$D$5+E43*Stable!$D$4</f>
        <v>124.02379499999999</v>
      </c>
      <c r="G43" s="13">
        <f t="shared" si="1"/>
        <v>1.1180949999999967</v>
      </c>
      <c r="H43" s="14">
        <f t="shared" si="2"/>
        <v>1044.0212062499968</v>
      </c>
      <c r="I43" s="15">
        <f t="shared" si="3"/>
        <v>8.4879772865853393</v>
      </c>
    </row>
    <row r="44" spans="1:9" ht="20.5" x14ac:dyDescent="0.5">
      <c r="A44" s="1">
        <v>125</v>
      </c>
      <c r="B44" s="2">
        <v>51</v>
      </c>
      <c r="C44" s="3" t="s">
        <v>66</v>
      </c>
      <c r="D44" s="5">
        <v>124.90519999999999</v>
      </c>
      <c r="E44" s="10">
        <f t="shared" si="0"/>
        <v>74</v>
      </c>
      <c r="F44" s="13">
        <f>B44*Stable!$D$5+E44*Stable!$D$4</f>
        <v>126.040285</v>
      </c>
      <c r="G44" s="13">
        <f t="shared" si="1"/>
        <v>1.1350850000000037</v>
      </c>
      <c r="H44" s="14">
        <f t="shared" si="2"/>
        <v>1059.8856187500035</v>
      </c>
      <c r="I44" s="15">
        <f t="shared" si="3"/>
        <v>8.4790849500000274</v>
      </c>
    </row>
    <row r="45" spans="1:9" ht="20.5" x14ac:dyDescent="0.5">
      <c r="A45" s="1">
        <v>129</v>
      </c>
      <c r="B45" s="2">
        <v>52</v>
      </c>
      <c r="C45" s="3" t="s">
        <v>49</v>
      </c>
      <c r="D45" s="5">
        <v>128.90649999999999</v>
      </c>
      <c r="E45" s="10">
        <f t="shared" si="0"/>
        <v>77</v>
      </c>
      <c r="F45" s="13">
        <f>B45*Stable!$D$5+E45*Stable!$D$4</f>
        <v>130.074105</v>
      </c>
      <c r="G45" s="13">
        <f t="shared" si="1"/>
        <v>1.1676050000000089</v>
      </c>
      <c r="H45" s="14">
        <f t="shared" si="2"/>
        <v>1090.2511687500084</v>
      </c>
      <c r="I45" s="15">
        <f t="shared" si="3"/>
        <v>8.4515594476744837</v>
      </c>
    </row>
    <row r="46" spans="1:9" ht="20.5" x14ac:dyDescent="0.5">
      <c r="A46" s="1">
        <v>131</v>
      </c>
      <c r="B46" s="2">
        <v>53</v>
      </c>
      <c r="C46" s="3" t="s">
        <v>74</v>
      </c>
      <c r="D46" s="5">
        <v>130.90610000000001</v>
      </c>
      <c r="E46" s="10">
        <f t="shared" si="0"/>
        <v>78</v>
      </c>
      <c r="F46" s="13">
        <f>B46*Stable!$D$5+E46*Stable!$D$4</f>
        <v>132.09059499999998</v>
      </c>
      <c r="G46" s="13">
        <f t="shared" si="1"/>
        <v>1.1844949999999699</v>
      </c>
      <c r="H46" s="14">
        <f t="shared" si="2"/>
        <v>1106.0222062499718</v>
      </c>
      <c r="I46" s="15">
        <f t="shared" si="3"/>
        <v>8.4429176049616164</v>
      </c>
    </row>
    <row r="47" spans="1:9" ht="20.5" x14ac:dyDescent="0.5">
      <c r="A47" s="1">
        <v>135</v>
      </c>
      <c r="B47" s="2">
        <v>54</v>
      </c>
      <c r="C47" s="3" t="s">
        <v>50</v>
      </c>
      <c r="D47" s="5">
        <v>134.90899999999999</v>
      </c>
      <c r="E47" s="10">
        <f t="shared" si="0"/>
        <v>81</v>
      </c>
      <c r="F47" s="13">
        <f>B47*Stable!$D$5+E47*Stable!$D$4</f>
        <v>136.124415</v>
      </c>
      <c r="G47" s="13">
        <f t="shared" si="1"/>
        <v>1.2154150000000072</v>
      </c>
      <c r="H47" s="14">
        <f t="shared" si="2"/>
        <v>1134.8937562500066</v>
      </c>
      <c r="I47" s="15">
        <f t="shared" si="3"/>
        <v>8.4066204166667156</v>
      </c>
    </row>
    <row r="48" spans="1:9" ht="20.5" x14ac:dyDescent="0.5">
      <c r="A48" s="1">
        <v>139</v>
      </c>
      <c r="B48" s="2">
        <v>56</v>
      </c>
      <c r="C48" s="3" t="s">
        <v>51</v>
      </c>
      <c r="D48" s="5">
        <v>138.90860000000001</v>
      </c>
      <c r="E48" s="10">
        <f t="shared" si="0"/>
        <v>83</v>
      </c>
      <c r="F48" s="13">
        <f>B48*Stable!$D$5+E48*Stable!$D$4</f>
        <v>140.15739500000001</v>
      </c>
      <c r="G48" s="13">
        <f t="shared" si="1"/>
        <v>1.2487950000000012</v>
      </c>
      <c r="H48" s="14">
        <f t="shared" si="2"/>
        <v>1166.0623312500011</v>
      </c>
      <c r="I48" s="15">
        <f t="shared" si="3"/>
        <v>8.3889376348920948</v>
      </c>
    </row>
    <row r="49" spans="1:9" ht="20.5" x14ac:dyDescent="0.5">
      <c r="A49" s="1">
        <v>143</v>
      </c>
      <c r="B49" s="2">
        <v>58</v>
      </c>
      <c r="C49" s="3" t="s">
        <v>75</v>
      </c>
      <c r="D49" s="5">
        <v>142.9212</v>
      </c>
      <c r="E49" s="10">
        <f t="shared" si="0"/>
        <v>85</v>
      </c>
      <c r="F49" s="13">
        <f>B49*Stable!$D$5+E49*Stable!$D$4</f>
        <v>144.19037499999999</v>
      </c>
      <c r="G49" s="13">
        <f t="shared" si="1"/>
        <v>1.26917499999999</v>
      </c>
      <c r="H49" s="14">
        <f t="shared" si="2"/>
        <v>1185.0921562499905</v>
      </c>
      <c r="I49" s="15">
        <f t="shared" si="3"/>
        <v>8.2873577360139201</v>
      </c>
    </row>
    <row r="50" spans="1:9" ht="20.5" x14ac:dyDescent="0.5">
      <c r="A50" s="1">
        <v>144</v>
      </c>
      <c r="B50" s="2">
        <v>59</v>
      </c>
      <c r="C50" s="3" t="s">
        <v>76</v>
      </c>
      <c r="D50" s="5">
        <v>143.91309999999999</v>
      </c>
      <c r="E50" s="10">
        <f t="shared" si="0"/>
        <v>85</v>
      </c>
      <c r="F50" s="13">
        <f>B50*Stable!$D$5+E50*Stable!$D$4</f>
        <v>145.19819999999999</v>
      </c>
      <c r="G50" s="13">
        <f t="shared" si="1"/>
        <v>1.2850999999999999</v>
      </c>
      <c r="H50" s="14">
        <f t="shared" si="2"/>
        <v>1199.962125</v>
      </c>
      <c r="I50" s="15">
        <f t="shared" si="3"/>
        <v>8.3330703125000003</v>
      </c>
    </row>
    <row r="51" spans="1:9" ht="20.5" x14ac:dyDescent="0.5">
      <c r="A51" s="1">
        <v>147</v>
      </c>
      <c r="B51" s="2">
        <v>60</v>
      </c>
      <c r="C51" s="3" t="s">
        <v>52</v>
      </c>
      <c r="D51" s="5">
        <v>146.91579999999999</v>
      </c>
      <c r="E51" s="10">
        <f t="shared" si="0"/>
        <v>87</v>
      </c>
      <c r="F51" s="13">
        <f>B51*Stable!$D$5+E51*Stable!$D$4</f>
        <v>148.22335499999997</v>
      </c>
      <c r="G51" s="13">
        <f t="shared" si="1"/>
        <v>1.3075549999999794</v>
      </c>
      <c r="H51" s="14">
        <f t="shared" si="2"/>
        <v>1220.9294812499807</v>
      </c>
      <c r="I51" s="15">
        <f t="shared" si="3"/>
        <v>8.305642729591705</v>
      </c>
    </row>
    <row r="52" spans="1:9" ht="20.5" x14ac:dyDescent="0.5">
      <c r="A52" s="1">
        <v>153</v>
      </c>
      <c r="B52" s="2">
        <v>62</v>
      </c>
      <c r="C52" s="3" t="s">
        <v>53</v>
      </c>
      <c r="D52" s="5">
        <v>152.92169999999999</v>
      </c>
      <c r="E52" s="10">
        <f t="shared" si="0"/>
        <v>91</v>
      </c>
      <c r="F52" s="13">
        <f>B52*Stable!$D$5+E52*Stable!$D$4</f>
        <v>154.27366499999999</v>
      </c>
      <c r="G52" s="13">
        <f t="shared" si="1"/>
        <v>1.351965000000007</v>
      </c>
      <c r="H52" s="14">
        <f t="shared" si="2"/>
        <v>1262.3973187500067</v>
      </c>
      <c r="I52" s="15">
        <f t="shared" si="3"/>
        <v>8.2509628676471021</v>
      </c>
    </row>
    <row r="53" spans="1:9" ht="20.5" x14ac:dyDescent="0.5">
      <c r="A53" s="1">
        <v>159</v>
      </c>
      <c r="B53" s="2">
        <v>64</v>
      </c>
      <c r="C53" s="3" t="s">
        <v>68</v>
      </c>
      <c r="D53" s="5">
        <v>158.92599999999999</v>
      </c>
      <c r="E53" s="10">
        <f t="shared" si="0"/>
        <v>95</v>
      </c>
      <c r="F53" s="13">
        <f>B53*Stable!$D$5+E53*Stable!$D$4</f>
        <v>160.32397499999999</v>
      </c>
      <c r="G53" s="13">
        <f t="shared" si="1"/>
        <v>1.3979750000000024</v>
      </c>
      <c r="H53" s="14">
        <f t="shared" si="2"/>
        <v>1305.3591562500021</v>
      </c>
      <c r="I53" s="15">
        <f t="shared" si="3"/>
        <v>8.2098060141509563</v>
      </c>
    </row>
    <row r="54" spans="1:9" ht="20.5" x14ac:dyDescent="0.5">
      <c r="A54" s="1">
        <v>161</v>
      </c>
      <c r="B54" s="2">
        <v>64</v>
      </c>
      <c r="C54" s="3" t="s">
        <v>68</v>
      </c>
      <c r="D54" s="5">
        <v>160.92930000000001</v>
      </c>
      <c r="E54" s="10">
        <f t="shared" si="0"/>
        <v>97</v>
      </c>
      <c r="F54" s="13">
        <f>B54*Stable!$D$5+E54*Stable!$D$4</f>
        <v>162.34130499999998</v>
      </c>
      <c r="G54" s="13">
        <f t="shared" si="1"/>
        <v>1.4120049999999651</v>
      </c>
      <c r="H54" s="14">
        <f t="shared" si="2"/>
        <v>1318.4596687499672</v>
      </c>
      <c r="I54" s="15">
        <f t="shared" si="3"/>
        <v>8.1891904891302314</v>
      </c>
    </row>
    <row r="55" spans="1:9" ht="20.5" x14ac:dyDescent="0.5">
      <c r="A55" s="1">
        <v>171</v>
      </c>
      <c r="B55" s="2">
        <v>68</v>
      </c>
      <c r="C55" s="3" t="s">
        <v>69</v>
      </c>
      <c r="D55" s="5">
        <v>170.93819999999999</v>
      </c>
      <c r="E55" s="10">
        <f t="shared" si="0"/>
        <v>103</v>
      </c>
      <c r="F55" s="13">
        <f>B55*Stable!$D$5+E55*Stable!$D$4</f>
        <v>172.42459500000001</v>
      </c>
      <c r="G55" s="13">
        <f t="shared" si="1"/>
        <v>1.4863950000000159</v>
      </c>
      <c r="H55" s="14">
        <f t="shared" si="2"/>
        <v>1387.9213312500149</v>
      </c>
      <c r="I55" s="15">
        <f t="shared" si="3"/>
        <v>8.1164990131579824</v>
      </c>
    </row>
    <row r="56" spans="1:9" ht="20.5" x14ac:dyDescent="0.5">
      <c r="A56" s="1">
        <v>177</v>
      </c>
      <c r="B56" s="2">
        <v>71</v>
      </c>
      <c r="C56" s="3" t="s">
        <v>77</v>
      </c>
      <c r="D56" s="5">
        <v>176.94399999999999</v>
      </c>
      <c r="E56" s="10">
        <f t="shared" si="0"/>
        <v>106</v>
      </c>
      <c r="F56" s="13">
        <f>B56*Stable!$D$5+E56*Stable!$D$4</f>
        <v>178.474065</v>
      </c>
      <c r="G56" s="13">
        <f t="shared" si="1"/>
        <v>1.5300650000000076</v>
      </c>
      <c r="H56" s="14">
        <f t="shared" si="2"/>
        <v>1428.698193750007</v>
      </c>
      <c r="I56" s="15">
        <f t="shared" si="3"/>
        <v>8.0717412076271575</v>
      </c>
    </row>
    <row r="57" spans="1:9" ht="20.5" x14ac:dyDescent="0.5">
      <c r="A57" s="1">
        <v>182</v>
      </c>
      <c r="B57" s="2">
        <v>73</v>
      </c>
      <c r="C57" s="3" t="s">
        <v>78</v>
      </c>
      <c r="D57" s="5">
        <v>181.95009999999999</v>
      </c>
      <c r="E57" s="10">
        <f t="shared" si="0"/>
        <v>109</v>
      </c>
      <c r="F57" s="13">
        <f>B57*Stable!$D$5+E57*Stable!$D$4</f>
        <v>183.51570999999998</v>
      </c>
      <c r="G57" s="13">
        <f t="shared" si="1"/>
        <v>1.5656099999999924</v>
      </c>
      <c r="H57" s="14">
        <f t="shared" si="2"/>
        <v>1461.8883374999928</v>
      </c>
      <c r="I57" s="15">
        <f t="shared" si="3"/>
        <v>8.0323535027472133</v>
      </c>
    </row>
    <row r="58" spans="1:9" ht="20.5" x14ac:dyDescent="0.5">
      <c r="A58" s="1">
        <v>188</v>
      </c>
      <c r="B58" s="2">
        <v>75</v>
      </c>
      <c r="C58" s="3" t="s">
        <v>79</v>
      </c>
      <c r="D58" s="5">
        <v>187.95820000000001</v>
      </c>
      <c r="E58" s="10">
        <f t="shared" si="0"/>
        <v>113</v>
      </c>
      <c r="F58" s="13">
        <f>B58*Stable!$D$5+E58*Stable!$D$4</f>
        <v>189.56601999999998</v>
      </c>
      <c r="G58" s="13">
        <f t="shared" si="1"/>
        <v>1.6078199999999754</v>
      </c>
      <c r="H58" s="14">
        <f t="shared" si="2"/>
        <v>1501.3019249999768</v>
      </c>
      <c r="I58" s="15">
        <f t="shared" si="3"/>
        <v>7.985648537233919</v>
      </c>
    </row>
    <row r="59" spans="1:9" ht="20.5" x14ac:dyDescent="0.5">
      <c r="A59" s="1">
        <v>193</v>
      </c>
      <c r="B59" s="2">
        <v>76</v>
      </c>
      <c r="C59" s="3" t="s">
        <v>57</v>
      </c>
      <c r="D59" s="5">
        <v>192.96449999999999</v>
      </c>
      <c r="E59" s="10">
        <f t="shared" si="0"/>
        <v>117</v>
      </c>
      <c r="F59" s="13">
        <f>B59*Stable!$D$5+E59*Stable!$D$4</f>
        <v>194.60850499999998</v>
      </c>
      <c r="G59" s="13">
        <f t="shared" si="1"/>
        <v>1.6440049999999928</v>
      </c>
      <c r="H59" s="14">
        <f t="shared" si="2"/>
        <v>1535.0896687499933</v>
      </c>
      <c r="I59" s="15">
        <f t="shared" si="3"/>
        <v>7.953832480569913</v>
      </c>
    </row>
    <row r="60" spans="1:9" ht="20.5" x14ac:dyDescent="0.5">
      <c r="A60" s="1">
        <v>199</v>
      </c>
      <c r="B60" s="2">
        <v>78</v>
      </c>
      <c r="C60" s="3" t="s">
        <v>58</v>
      </c>
      <c r="D60" s="5">
        <v>198.97069999999999</v>
      </c>
      <c r="E60" s="10">
        <f t="shared" si="0"/>
        <v>121</v>
      </c>
      <c r="F60" s="13">
        <f>B60*Stable!$D$5+E60*Stable!$D$4</f>
        <v>200.658815</v>
      </c>
      <c r="G60" s="13">
        <f t="shared" si="1"/>
        <v>1.6881150000000105</v>
      </c>
      <c r="H60" s="14">
        <f t="shared" si="2"/>
        <v>1576.2773812500097</v>
      </c>
      <c r="I60" s="15">
        <f t="shared" si="3"/>
        <v>7.9209918655779381</v>
      </c>
    </row>
    <row r="61" spans="1:9" ht="20.5" x14ac:dyDescent="0.5">
      <c r="A61" s="1">
        <v>203</v>
      </c>
      <c r="B61" s="2">
        <v>80</v>
      </c>
      <c r="C61" s="3" t="s">
        <v>71</v>
      </c>
      <c r="D61" s="5">
        <v>202.97280000000001</v>
      </c>
      <c r="E61" s="10">
        <f t="shared" si="0"/>
        <v>123</v>
      </c>
      <c r="F61" s="13">
        <f>B61*Stable!$D$5+E61*Stable!$D$4</f>
        <v>204.69179500000001</v>
      </c>
      <c r="G61" s="13">
        <f t="shared" si="1"/>
        <v>1.7189950000000067</v>
      </c>
      <c r="H61" s="14">
        <f t="shared" si="2"/>
        <v>1605.1115812500059</v>
      </c>
      <c r="I61" s="15">
        <f t="shared" si="3"/>
        <v>7.9069536022167775</v>
      </c>
    </row>
    <row r="62" spans="1:9" ht="20.5" x14ac:dyDescent="0.5">
      <c r="A62" s="1">
        <v>208</v>
      </c>
      <c r="B62" s="2">
        <v>81</v>
      </c>
      <c r="C62" s="3" t="s">
        <v>80</v>
      </c>
      <c r="D62" s="5">
        <v>207.982</v>
      </c>
      <c r="E62" s="10">
        <f t="shared" si="0"/>
        <v>127</v>
      </c>
      <c r="F62" s="13">
        <f>B62*Stable!$D$5+E62*Stable!$D$4</f>
        <v>209.73427999999998</v>
      </c>
      <c r="G62" s="13">
        <f t="shared" si="1"/>
        <v>1.7522799999999847</v>
      </c>
      <c r="H62" s="14">
        <f t="shared" si="2"/>
        <v>1636.1914499999857</v>
      </c>
      <c r="I62" s="15">
        <f t="shared" si="3"/>
        <v>7.8663050480768542</v>
      </c>
    </row>
    <row r="63" spans="1:9" ht="20.5" x14ac:dyDescent="0.5">
      <c r="A63" s="1">
        <v>212</v>
      </c>
      <c r="B63" s="2">
        <v>82</v>
      </c>
      <c r="C63" s="3" t="s">
        <v>72</v>
      </c>
      <c r="D63" s="5">
        <v>211.99189999999999</v>
      </c>
      <c r="E63" s="10">
        <f t="shared" si="0"/>
        <v>130</v>
      </c>
      <c r="F63" s="13">
        <f>B63*Stable!$D$5+E63*Stable!$D$4</f>
        <v>213.76809999999998</v>
      </c>
      <c r="G63" s="13">
        <f t="shared" si="1"/>
        <v>1.7761999999999887</v>
      </c>
      <c r="H63" s="14">
        <f t="shared" si="2"/>
        <v>1658.5267499999893</v>
      </c>
      <c r="I63" s="15">
        <f t="shared" si="3"/>
        <v>7.8232393867924026</v>
      </c>
    </row>
    <row r="64" spans="1:9" ht="20.5" x14ac:dyDescent="0.5">
      <c r="A64" s="1">
        <v>228</v>
      </c>
      <c r="B64" s="2">
        <v>89</v>
      </c>
      <c r="C64" s="3" t="s">
        <v>81</v>
      </c>
      <c r="D64" s="5">
        <v>228.03110000000001</v>
      </c>
      <c r="E64" s="10">
        <f t="shared" si="0"/>
        <v>139</v>
      </c>
      <c r="F64" s="13">
        <f>B64*Stable!$D$5+E64*Stable!$D$4</f>
        <v>229.90085999999997</v>
      </c>
      <c r="G64" s="13">
        <f t="shared" si="1"/>
        <v>1.8697599999999568</v>
      </c>
      <c r="H64" s="14">
        <f t="shared" si="2"/>
        <v>1745.8883999999598</v>
      </c>
      <c r="I64" s="15">
        <f t="shared" si="3"/>
        <v>7.6574052631577185</v>
      </c>
    </row>
    <row r="65" spans="1:9" ht="20.5" x14ac:dyDescent="0.5">
      <c r="A65" s="1">
        <v>234</v>
      </c>
      <c r="B65" s="2">
        <v>90</v>
      </c>
      <c r="C65" s="3" t="s">
        <v>61</v>
      </c>
      <c r="D65" s="5">
        <v>234.04349999999999</v>
      </c>
      <c r="E65" s="10">
        <f t="shared" si="0"/>
        <v>144</v>
      </c>
      <c r="F65" s="13">
        <f>B65*Stable!$D$5+E65*Stable!$D$4</f>
        <v>235.95201</v>
      </c>
      <c r="G65" s="13">
        <f t="shared" si="1"/>
        <v>1.9085100000000068</v>
      </c>
      <c r="H65" s="14">
        <f t="shared" si="2"/>
        <v>1782.0712125000061</v>
      </c>
      <c r="I65" s="15">
        <f t="shared" si="3"/>
        <v>7.6156889423077185</v>
      </c>
    </row>
    <row r="66" spans="1:9" ht="20.5" x14ac:dyDescent="0.5">
      <c r="A66" s="1">
        <v>234</v>
      </c>
      <c r="B66" s="2">
        <v>91</v>
      </c>
      <c r="C66" s="3" t="s">
        <v>82</v>
      </c>
      <c r="D66" s="5">
        <v>234.04339999999999</v>
      </c>
      <c r="E66" s="10">
        <f t="shared" si="0"/>
        <v>143</v>
      </c>
      <c r="F66" s="13">
        <f>B66*Stable!$D$5+E66*Stable!$D$4</f>
        <v>235.95116999999999</v>
      </c>
      <c r="G66" s="13">
        <f t="shared" si="1"/>
        <v>1.9077699999999993</v>
      </c>
      <c r="H66" s="14">
        <f t="shared" si="2"/>
        <v>1781.3802374999996</v>
      </c>
      <c r="I66" s="15">
        <f t="shared" si="3"/>
        <v>7.612736057692306</v>
      </c>
    </row>
    <row r="67" spans="1:9" ht="20.5" x14ac:dyDescent="0.5">
      <c r="A67" s="1">
        <v>239</v>
      </c>
      <c r="B67" s="2">
        <v>93</v>
      </c>
      <c r="C67" s="3" t="s">
        <v>83</v>
      </c>
      <c r="D67" s="5">
        <v>239.05289999999999</v>
      </c>
      <c r="E67" s="10">
        <f t="shared" si="0"/>
        <v>146</v>
      </c>
      <c r="F67" s="13">
        <f>B67*Stable!$D$5+E67*Stable!$D$4</f>
        <v>240.99281499999998</v>
      </c>
      <c r="G67" s="13">
        <f t="shared" si="1"/>
        <v>1.939914999999985</v>
      </c>
      <c r="H67" s="14">
        <f t="shared" si="2"/>
        <v>1811.3956312499859</v>
      </c>
      <c r="I67" s="15">
        <f t="shared" si="3"/>
        <v>7.5790612186191879</v>
      </c>
    </row>
  </sheetData>
  <mergeCells count="1">
    <mergeCell ref="A1:D1"/>
  </mergeCells>
  <phoneticPr fontId="0" type="noConversion"/>
  <printOptions gridLines="1" gridLinesSet="0"/>
  <pageMargins left="0.75" right="0.75" top="1" bottom="0.72" header="0.25" footer="0.27"/>
  <pageSetup paperSize="9" orientation="landscape" r:id="rId1"/>
  <headerFooter alignWithMargins="0">
    <oddHeader>&amp;CChurston Ferrers Grammar School
Physics Department
Nuclear Structure and Binding Energy
&amp;A</oddHeader>
    <oddFooter>&amp;L&amp;8R T Nuttall
&amp;Z&amp;F,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pane ySplit="3" topLeftCell="A4" activePane="bottomLeft" state="frozenSplit"/>
      <selection activeCell="A2" sqref="A2"/>
      <selection pane="bottomLeft" sqref="A1:D1"/>
    </sheetView>
  </sheetViews>
  <sheetFormatPr defaultRowHeight="13" x14ac:dyDescent="0.3"/>
  <cols>
    <col min="1" max="1" width="4.69921875" bestFit="1" customWidth="1"/>
    <col min="2" max="2" width="3.5" bestFit="1" customWidth="1"/>
    <col min="3" max="3" width="13.19921875" bestFit="1" customWidth="1"/>
    <col min="4" max="4" width="15.296875" bestFit="1" customWidth="1"/>
    <col min="5" max="5" width="4.5" bestFit="1" customWidth="1"/>
    <col min="6" max="6" width="22" bestFit="1" customWidth="1"/>
    <col min="7" max="7" width="15.796875" bestFit="1" customWidth="1"/>
    <col min="8" max="8" width="19.19921875" bestFit="1" customWidth="1"/>
    <col min="9" max="9" width="19.5" bestFit="1" customWidth="1"/>
  </cols>
  <sheetData>
    <row r="1" spans="1:9" ht="20.5" x14ac:dyDescent="0.35">
      <c r="A1" s="20" t="s">
        <v>98</v>
      </c>
      <c r="B1" s="20"/>
      <c r="C1" s="20"/>
      <c r="D1" s="20"/>
    </row>
    <row r="2" spans="1:9" ht="20.5" x14ac:dyDescent="0.5">
      <c r="A2" s="1" t="s">
        <v>0</v>
      </c>
      <c r="B2" s="2" t="s">
        <v>1</v>
      </c>
      <c r="C2" s="3" t="s">
        <v>2</v>
      </c>
      <c r="D2" s="4" t="s">
        <v>3</v>
      </c>
      <c r="E2" s="16" t="s">
        <v>11</v>
      </c>
      <c r="F2" s="17" t="s">
        <v>88</v>
      </c>
      <c r="G2" s="16" t="s">
        <v>89</v>
      </c>
      <c r="H2" s="18" t="s">
        <v>90</v>
      </c>
      <c r="I2" s="19" t="s">
        <v>91</v>
      </c>
    </row>
    <row r="3" spans="1:9" ht="20.5" x14ac:dyDescent="0.5">
      <c r="A3" s="1"/>
      <c r="B3" s="2"/>
      <c r="C3" s="3"/>
      <c r="D3" s="5"/>
      <c r="E3" s="16"/>
      <c r="F3" s="17" t="s">
        <v>92</v>
      </c>
      <c r="G3" s="16" t="s">
        <v>92</v>
      </c>
      <c r="H3" s="18" t="s">
        <v>93</v>
      </c>
      <c r="I3" s="19" t="s">
        <v>94</v>
      </c>
    </row>
    <row r="4" spans="1:9" ht="20.5" x14ac:dyDescent="0.5">
      <c r="A4" s="1">
        <v>10</v>
      </c>
      <c r="B4" s="2">
        <v>6</v>
      </c>
      <c r="C4" s="3" t="s">
        <v>10</v>
      </c>
      <c r="D4" s="5">
        <v>10.0168</v>
      </c>
      <c r="E4" s="10">
        <f>A4-B4</f>
        <v>4</v>
      </c>
      <c r="F4" s="13">
        <f>B4*Stable!$D$5+E4*Stable!$D$4</f>
        <v>10.08161</v>
      </c>
      <c r="G4" s="13">
        <f>F4-D4</f>
        <v>6.480999999999959E-2</v>
      </c>
      <c r="H4" s="14">
        <f>G4*1.66E-27*300000000^2/1.6E-19/1000000</f>
        <v>60.516337499999629</v>
      </c>
      <c r="I4" s="15">
        <f>H4/A4</f>
        <v>6.0516337499999633</v>
      </c>
    </row>
    <row r="5" spans="1:9" ht="20.5" x14ac:dyDescent="0.5">
      <c r="A5" s="1">
        <v>11</v>
      </c>
      <c r="B5" s="2">
        <v>6</v>
      </c>
      <c r="C5" s="3" t="s">
        <v>10</v>
      </c>
      <c r="D5" s="5">
        <v>11.011430000000001</v>
      </c>
      <c r="E5" s="10">
        <f t="shared" ref="E5:E24" si="0">A5-B5</f>
        <v>5</v>
      </c>
      <c r="F5" s="13">
        <f>B5*Stable!$D$5+E5*Stable!$D$4</f>
        <v>11.090274999999998</v>
      </c>
      <c r="G5" s="13">
        <f t="shared" ref="G5:G24" si="1">F5-D5</f>
        <v>7.8844999999997611E-2</v>
      </c>
      <c r="H5" s="14">
        <f t="shared" ref="H5:H24" si="2">G5*1.66E-27*300000000^2/1.6E-19/1000000</f>
        <v>73.621518749997776</v>
      </c>
      <c r="I5" s="15">
        <f t="shared" ref="I5:I24" si="3">H5/A5</f>
        <v>6.692865340908889</v>
      </c>
    </row>
    <row r="6" spans="1:9" ht="20.5" x14ac:dyDescent="0.5">
      <c r="A6" s="1">
        <v>13</v>
      </c>
      <c r="B6" s="2">
        <v>7</v>
      </c>
      <c r="C6" s="3" t="s">
        <v>11</v>
      </c>
      <c r="D6" s="5">
        <v>13.00573</v>
      </c>
      <c r="E6" s="10">
        <f t="shared" si="0"/>
        <v>6</v>
      </c>
      <c r="F6" s="13">
        <f>B6*Stable!$D$5+E6*Stable!$D$4</f>
        <v>13.106764999999999</v>
      </c>
      <c r="G6" s="13">
        <f t="shared" si="1"/>
        <v>0.10103499999999954</v>
      </c>
      <c r="H6" s="14">
        <f t="shared" si="2"/>
        <v>94.341431249999559</v>
      </c>
      <c r="I6" s="15">
        <f t="shared" si="3"/>
        <v>7.2570331730768896</v>
      </c>
    </row>
    <row r="7" spans="1:9" ht="20.5" x14ac:dyDescent="0.5">
      <c r="A7" s="1">
        <v>14</v>
      </c>
      <c r="B7" s="2">
        <v>8</v>
      </c>
      <c r="C7" s="3" t="s">
        <v>12</v>
      </c>
      <c r="D7" s="5">
        <v>14.008597</v>
      </c>
      <c r="E7" s="10">
        <f t="shared" si="0"/>
        <v>6</v>
      </c>
      <c r="F7" s="13">
        <f>B7*Stable!$D$5+E7*Stable!$D$4</f>
        <v>14.11459</v>
      </c>
      <c r="G7" s="13">
        <f t="shared" si="1"/>
        <v>0.10599299999999978</v>
      </c>
      <c r="H7" s="14">
        <f t="shared" si="2"/>
        <v>98.970963749999797</v>
      </c>
      <c r="I7" s="15">
        <f t="shared" si="3"/>
        <v>7.0693545535714142</v>
      </c>
    </row>
    <row r="8" spans="1:9" ht="20.5" x14ac:dyDescent="0.5">
      <c r="A8" s="1">
        <v>15</v>
      </c>
      <c r="B8" s="2">
        <v>8</v>
      </c>
      <c r="C8" s="3" t="s">
        <v>12</v>
      </c>
      <c r="D8" s="5">
        <v>15.003069999999999</v>
      </c>
      <c r="E8" s="10">
        <f t="shared" si="0"/>
        <v>7</v>
      </c>
      <c r="F8" s="13">
        <f>B8*Stable!$D$5+E8*Stable!$D$4</f>
        <v>15.123255</v>
      </c>
      <c r="G8" s="13">
        <f t="shared" si="1"/>
        <v>0.1201850000000011</v>
      </c>
      <c r="H8" s="14">
        <f t="shared" si="2"/>
        <v>112.22274375000103</v>
      </c>
      <c r="I8" s="15">
        <f t="shared" si="3"/>
        <v>7.4815162500000687</v>
      </c>
    </row>
    <row r="9" spans="1:9" ht="20.5" x14ac:dyDescent="0.5">
      <c r="A9" s="1">
        <v>17</v>
      </c>
      <c r="B9" s="2">
        <v>9</v>
      </c>
      <c r="C9" s="3" t="s">
        <v>13</v>
      </c>
      <c r="D9" s="5">
        <v>17.002099999999999</v>
      </c>
      <c r="E9" s="10">
        <f t="shared" si="0"/>
        <v>8</v>
      </c>
      <c r="F9" s="13">
        <f>B9*Stable!$D$5+E9*Stable!$D$4</f>
        <v>17.139744999999998</v>
      </c>
      <c r="G9" s="13">
        <f t="shared" si="1"/>
        <v>0.13764499999999913</v>
      </c>
      <c r="H9" s="14">
        <f t="shared" si="2"/>
        <v>128.52601874999917</v>
      </c>
      <c r="I9" s="15">
        <f t="shared" si="3"/>
        <v>7.5603540441175978</v>
      </c>
    </row>
    <row r="10" spans="1:9" ht="20.5" x14ac:dyDescent="0.5">
      <c r="A10" s="1">
        <v>18</v>
      </c>
      <c r="B10" s="2">
        <v>10</v>
      </c>
      <c r="C10" s="3" t="s">
        <v>14</v>
      </c>
      <c r="D10" s="5">
        <v>18.005700000000001</v>
      </c>
      <c r="E10" s="10">
        <f t="shared" si="0"/>
        <v>8</v>
      </c>
      <c r="F10" s="13">
        <f>B10*Stable!$D$5+E10*Stable!$D$4</f>
        <v>18.147570000000002</v>
      </c>
      <c r="G10" s="13">
        <f t="shared" si="1"/>
        <v>0.14187000000000083</v>
      </c>
      <c r="H10" s="14">
        <f t="shared" si="2"/>
        <v>132.47111250000077</v>
      </c>
      <c r="I10" s="15">
        <f t="shared" si="3"/>
        <v>7.3595062500000425</v>
      </c>
    </row>
    <row r="11" spans="1:9" ht="20.5" x14ac:dyDescent="0.5">
      <c r="A11" s="1">
        <v>19</v>
      </c>
      <c r="B11" s="2">
        <v>10</v>
      </c>
      <c r="C11" s="3" t="s">
        <v>14</v>
      </c>
      <c r="D11" s="5">
        <v>19.00189</v>
      </c>
      <c r="E11" s="10">
        <f t="shared" si="0"/>
        <v>9</v>
      </c>
      <c r="F11" s="13">
        <f>B11*Stable!$D$5+E11*Stable!$D$4</f>
        <v>19.156235000000002</v>
      </c>
      <c r="G11" s="13">
        <f t="shared" si="1"/>
        <v>0.15434500000000284</v>
      </c>
      <c r="H11" s="14">
        <f t="shared" si="2"/>
        <v>144.11964375000267</v>
      </c>
      <c r="I11" s="15">
        <f t="shared" si="3"/>
        <v>7.5852444078948773</v>
      </c>
    </row>
    <row r="12" spans="1:9" ht="20.5" x14ac:dyDescent="0.5">
      <c r="A12" s="1">
        <v>21</v>
      </c>
      <c r="B12" s="2">
        <v>11</v>
      </c>
      <c r="C12" s="3" t="s">
        <v>15</v>
      </c>
      <c r="D12" s="5">
        <v>20.997599999999998</v>
      </c>
      <c r="E12" s="10">
        <f t="shared" si="0"/>
        <v>10</v>
      </c>
      <c r="F12" s="13">
        <f>B12*Stable!$D$5+E12*Stable!$D$4</f>
        <v>21.172725</v>
      </c>
      <c r="G12" s="13">
        <f t="shared" si="1"/>
        <v>0.17512500000000131</v>
      </c>
      <c r="H12" s="14">
        <f t="shared" si="2"/>
        <v>163.52296875000121</v>
      </c>
      <c r="I12" s="15">
        <f t="shared" si="3"/>
        <v>7.7868080357143432</v>
      </c>
    </row>
    <row r="13" spans="1:9" ht="20.5" x14ac:dyDescent="0.5">
      <c r="A13" s="1">
        <v>23</v>
      </c>
      <c r="B13" s="2">
        <v>12</v>
      </c>
      <c r="C13" s="3" t="s">
        <v>16</v>
      </c>
      <c r="D13" s="5">
        <v>22.994140000000002</v>
      </c>
      <c r="E13" s="10">
        <f t="shared" si="0"/>
        <v>11</v>
      </c>
      <c r="F13" s="13">
        <f>B13*Stable!$D$5+E13*Stable!$D$4</f>
        <v>23.189214999999997</v>
      </c>
      <c r="G13" s="13">
        <f t="shared" si="1"/>
        <v>0.19507499999999567</v>
      </c>
      <c r="H13" s="14">
        <f t="shared" si="2"/>
        <v>182.15128124999598</v>
      </c>
      <c r="I13" s="15">
        <f t="shared" si="3"/>
        <v>7.9196209239128681</v>
      </c>
    </row>
    <row r="14" spans="1:9" ht="20.5" x14ac:dyDescent="0.5">
      <c r="A14" s="1">
        <v>25</v>
      </c>
      <c r="B14" s="2">
        <v>13</v>
      </c>
      <c r="C14" s="3" t="s">
        <v>17</v>
      </c>
      <c r="D14" s="5">
        <v>24.990400000000001</v>
      </c>
      <c r="E14" s="10">
        <f t="shared" si="0"/>
        <v>12</v>
      </c>
      <c r="F14" s="13">
        <f>B14*Stable!$D$5+E14*Stable!$D$4</f>
        <v>25.205705000000002</v>
      </c>
      <c r="G14" s="13">
        <f t="shared" si="1"/>
        <v>0.21530500000000075</v>
      </c>
      <c r="H14" s="14">
        <f t="shared" si="2"/>
        <v>201.04104375000068</v>
      </c>
      <c r="I14" s="15">
        <f t="shared" si="3"/>
        <v>8.0416417500000268</v>
      </c>
    </row>
    <row r="15" spans="1:9" ht="20.5" x14ac:dyDescent="0.5">
      <c r="A15" s="1">
        <v>27</v>
      </c>
      <c r="B15" s="2">
        <v>14</v>
      </c>
      <c r="C15" s="3" t="s">
        <v>18</v>
      </c>
      <c r="D15" s="5">
        <v>26.986699999999999</v>
      </c>
      <c r="E15" s="10">
        <f t="shared" si="0"/>
        <v>13</v>
      </c>
      <c r="F15" s="13">
        <f>B15*Stable!$D$5+E15*Stable!$D$4</f>
        <v>27.222194999999999</v>
      </c>
      <c r="G15" s="13">
        <f t="shared" si="1"/>
        <v>0.23549500000000023</v>
      </c>
      <c r="H15" s="14">
        <f t="shared" si="2"/>
        <v>219.89345625000021</v>
      </c>
      <c r="I15" s="15">
        <f t="shared" si="3"/>
        <v>8.1442020833333419</v>
      </c>
    </row>
    <row r="16" spans="1:9" ht="20.5" x14ac:dyDescent="0.5">
      <c r="A16" s="1">
        <v>28</v>
      </c>
      <c r="B16" s="2">
        <v>15</v>
      </c>
      <c r="C16" s="3" t="s">
        <v>19</v>
      </c>
      <c r="D16" s="5">
        <v>27.992000000000001</v>
      </c>
      <c r="E16" s="10">
        <f t="shared" si="0"/>
        <v>13</v>
      </c>
      <c r="F16" s="13">
        <f>B16*Stable!$D$5+E16*Stable!$D$4</f>
        <v>28.230019999999996</v>
      </c>
      <c r="G16" s="13">
        <f t="shared" si="1"/>
        <v>0.23801999999999524</v>
      </c>
      <c r="H16" s="14">
        <f t="shared" si="2"/>
        <v>222.25117499999556</v>
      </c>
      <c r="I16" s="15">
        <f t="shared" si="3"/>
        <v>7.9375419642855558</v>
      </c>
    </row>
    <row r="17" spans="1:9" ht="20.5" x14ac:dyDescent="0.5">
      <c r="A17" s="1">
        <v>29</v>
      </c>
      <c r="B17" s="2">
        <v>15</v>
      </c>
      <c r="C17" s="3" t="s">
        <v>19</v>
      </c>
      <c r="D17" s="5">
        <v>28.9818</v>
      </c>
      <c r="E17" s="10">
        <f t="shared" si="0"/>
        <v>14</v>
      </c>
      <c r="F17" s="13">
        <f>B17*Stable!$D$5+E17*Stable!$D$4</f>
        <v>29.238684999999997</v>
      </c>
      <c r="G17" s="13">
        <f t="shared" si="1"/>
        <v>0.25688499999999692</v>
      </c>
      <c r="H17" s="14">
        <f t="shared" si="2"/>
        <v>239.86636874999712</v>
      </c>
      <c r="I17" s="15">
        <f t="shared" si="3"/>
        <v>8.2712540948274871</v>
      </c>
    </row>
    <row r="18" spans="1:9" ht="20.5" x14ac:dyDescent="0.5">
      <c r="A18" s="1">
        <v>30</v>
      </c>
      <c r="B18" s="2">
        <v>15</v>
      </c>
      <c r="C18" s="3" t="s">
        <v>19</v>
      </c>
      <c r="D18" s="5">
        <v>29.978300000000001</v>
      </c>
      <c r="E18" s="10">
        <f t="shared" si="0"/>
        <v>15</v>
      </c>
      <c r="F18" s="13">
        <f>B18*Stable!$D$5+E18*Stable!$D$4</f>
        <v>30.247349999999997</v>
      </c>
      <c r="G18" s="13">
        <f t="shared" si="1"/>
        <v>0.26904999999999646</v>
      </c>
      <c r="H18" s="14">
        <f t="shared" si="2"/>
        <v>251.22543749999667</v>
      </c>
      <c r="I18" s="15">
        <f t="shared" si="3"/>
        <v>8.3741812499998893</v>
      </c>
    </row>
    <row r="19" spans="1:9" ht="20.5" x14ac:dyDescent="0.5">
      <c r="A19" s="1">
        <v>31</v>
      </c>
      <c r="B19" s="2">
        <v>16</v>
      </c>
      <c r="C19" s="3" t="s">
        <v>20</v>
      </c>
      <c r="D19" s="5">
        <v>30.979600000000001</v>
      </c>
      <c r="E19" s="10">
        <f t="shared" si="0"/>
        <v>15</v>
      </c>
      <c r="F19" s="13">
        <f>B19*Stable!$D$5+E19*Stable!$D$4</f>
        <v>31.255174999999998</v>
      </c>
      <c r="G19" s="13">
        <f t="shared" si="1"/>
        <v>0.27557499999999635</v>
      </c>
      <c r="H19" s="14">
        <f t="shared" si="2"/>
        <v>257.3181562499966</v>
      </c>
      <c r="I19" s="15">
        <f t="shared" si="3"/>
        <v>8.3005856854837621</v>
      </c>
    </row>
    <row r="20" spans="1:9" ht="20.5" x14ac:dyDescent="0.5">
      <c r="A20" s="1">
        <v>34</v>
      </c>
      <c r="B20" s="2">
        <v>17</v>
      </c>
      <c r="C20" s="3" t="s">
        <v>21</v>
      </c>
      <c r="D20" s="5">
        <v>33.973700000000001</v>
      </c>
      <c r="E20" s="10">
        <f t="shared" si="0"/>
        <v>17</v>
      </c>
      <c r="F20" s="13">
        <f>B20*Stable!$D$5+E20*Stable!$D$4</f>
        <v>34.280329999999999</v>
      </c>
      <c r="G20" s="13">
        <f t="shared" si="1"/>
        <v>0.3066299999999984</v>
      </c>
      <c r="H20" s="14">
        <f t="shared" si="2"/>
        <v>286.31576249999847</v>
      </c>
      <c r="I20" s="15">
        <f t="shared" si="3"/>
        <v>8.4210518382352486</v>
      </c>
    </row>
    <row r="21" spans="1:9" ht="20.5" x14ac:dyDescent="0.5">
      <c r="A21" s="1">
        <v>35</v>
      </c>
      <c r="B21" s="2">
        <v>18</v>
      </c>
      <c r="C21" s="3" t="s">
        <v>22</v>
      </c>
      <c r="D21" s="5">
        <v>34.975299999999997</v>
      </c>
      <c r="E21" s="10">
        <f t="shared" si="0"/>
        <v>17</v>
      </c>
      <c r="F21" s="13">
        <f>B21*Stable!$D$5+E21*Stable!$D$4</f>
        <v>35.288155000000003</v>
      </c>
      <c r="G21" s="13">
        <f t="shared" si="1"/>
        <v>0.3128550000000061</v>
      </c>
      <c r="H21" s="14">
        <f t="shared" si="2"/>
        <v>292.12835625000571</v>
      </c>
      <c r="I21" s="15">
        <f t="shared" si="3"/>
        <v>8.3465244642858778</v>
      </c>
    </row>
    <row r="22" spans="1:9" ht="20.5" x14ac:dyDescent="0.5">
      <c r="A22" s="1">
        <v>37</v>
      </c>
      <c r="B22" s="2">
        <v>19</v>
      </c>
      <c r="C22" s="3" t="s">
        <v>23</v>
      </c>
      <c r="D22" s="5">
        <v>36.973399999999998</v>
      </c>
      <c r="E22" s="10">
        <f t="shared" si="0"/>
        <v>18</v>
      </c>
      <c r="F22" s="13">
        <f>B22*Stable!$D$5+E22*Stable!$D$4</f>
        <v>37.304645000000001</v>
      </c>
      <c r="G22" s="13">
        <f t="shared" si="1"/>
        <v>0.33124500000000268</v>
      </c>
      <c r="H22" s="14">
        <f t="shared" si="2"/>
        <v>309.30001875000249</v>
      </c>
      <c r="I22" s="15">
        <f t="shared" si="3"/>
        <v>8.3594599662162832</v>
      </c>
    </row>
    <row r="23" spans="1:9" ht="20.5" x14ac:dyDescent="0.5">
      <c r="A23" s="1">
        <v>38</v>
      </c>
      <c r="B23" s="2">
        <v>19</v>
      </c>
      <c r="C23" s="3" t="s">
        <v>23</v>
      </c>
      <c r="D23" s="5">
        <v>37.969099999999997</v>
      </c>
      <c r="E23" s="10">
        <f t="shared" si="0"/>
        <v>19</v>
      </c>
      <c r="F23" s="13">
        <f>B23*Stable!$D$5+E23*Stable!$D$4</f>
        <v>38.313310000000001</v>
      </c>
      <c r="G23" s="13">
        <f t="shared" si="1"/>
        <v>0.3442100000000039</v>
      </c>
      <c r="H23" s="14">
        <f t="shared" si="2"/>
        <v>321.40608750000365</v>
      </c>
      <c r="I23" s="15">
        <f t="shared" si="3"/>
        <v>8.4580549342106224</v>
      </c>
    </row>
    <row r="24" spans="1:9" ht="20.5" x14ac:dyDescent="0.5">
      <c r="A24" s="1">
        <v>39</v>
      </c>
      <c r="B24" s="2">
        <v>20</v>
      </c>
      <c r="C24" s="3" t="s">
        <v>24</v>
      </c>
      <c r="D24" s="5">
        <v>38.970700000000001</v>
      </c>
      <c r="E24" s="10">
        <f t="shared" si="0"/>
        <v>19</v>
      </c>
      <c r="F24" s="13">
        <f>B24*Stable!$D$5+E24*Stable!$D$4</f>
        <v>39.321134999999998</v>
      </c>
      <c r="G24" s="13">
        <f t="shared" si="1"/>
        <v>0.35043499999999739</v>
      </c>
      <c r="H24" s="14">
        <f t="shared" si="2"/>
        <v>327.21868124999753</v>
      </c>
      <c r="I24" s="15">
        <f t="shared" si="3"/>
        <v>8.390222596153782</v>
      </c>
    </row>
    <row r="25" spans="1:9" ht="20.5" x14ac:dyDescent="0.5">
      <c r="A25" s="1"/>
      <c r="B25" s="2"/>
      <c r="C25" s="3"/>
      <c r="D25" s="5"/>
    </row>
    <row r="26" spans="1:9" ht="20.5" x14ac:dyDescent="0.5">
      <c r="A26" s="1"/>
      <c r="B26" s="2"/>
      <c r="C26" s="3"/>
      <c r="D26" s="5"/>
    </row>
    <row r="27" spans="1:9" ht="20.5" x14ac:dyDescent="0.5">
      <c r="A27" s="1"/>
      <c r="B27" s="2"/>
      <c r="C27" s="3"/>
      <c r="D27" s="5"/>
    </row>
    <row r="28" spans="1:9" ht="20.5" x14ac:dyDescent="0.5">
      <c r="A28" s="1"/>
      <c r="B28" s="2"/>
      <c r="C28" s="3"/>
      <c r="D28" s="5"/>
    </row>
    <row r="29" spans="1:9" ht="20.5" x14ac:dyDescent="0.5">
      <c r="A29" s="1"/>
      <c r="B29" s="2"/>
      <c r="C29" s="3"/>
      <c r="D29" s="5"/>
    </row>
    <row r="30" spans="1:9" ht="20.5" x14ac:dyDescent="0.5">
      <c r="A30" s="1"/>
      <c r="B30" s="2"/>
      <c r="C30" s="3"/>
      <c r="D30" s="5"/>
    </row>
    <row r="31" spans="1:9" ht="20.5" x14ac:dyDescent="0.5">
      <c r="A31" s="1"/>
      <c r="B31" s="2"/>
      <c r="C31" s="3"/>
      <c r="D31" s="5"/>
    </row>
    <row r="32" spans="1:9" ht="20.5" x14ac:dyDescent="0.5">
      <c r="A32" s="1"/>
      <c r="B32" s="2"/>
      <c r="C32" s="3"/>
      <c r="D32" s="5"/>
    </row>
    <row r="33" spans="1:4" ht="20.5" x14ac:dyDescent="0.5">
      <c r="A33" s="1"/>
      <c r="B33" s="2"/>
      <c r="C33" s="3"/>
      <c r="D33" s="5"/>
    </row>
    <row r="34" spans="1:4" ht="20.5" x14ac:dyDescent="0.5">
      <c r="A34" s="1"/>
      <c r="B34" s="2"/>
      <c r="C34" s="3"/>
      <c r="D34" s="5"/>
    </row>
    <row r="35" spans="1:4" ht="20.5" x14ac:dyDescent="0.5">
      <c r="A35" s="1"/>
      <c r="B35" s="2"/>
      <c r="C35" s="3"/>
      <c r="D35" s="5"/>
    </row>
    <row r="36" spans="1:4" ht="20.5" x14ac:dyDescent="0.5">
      <c r="A36" s="1"/>
      <c r="B36" s="2"/>
      <c r="C36" s="3"/>
      <c r="D36" s="5"/>
    </row>
    <row r="37" spans="1:4" ht="20.5" x14ac:dyDescent="0.5">
      <c r="A37" s="1"/>
      <c r="B37" s="2"/>
      <c r="C37" s="3"/>
      <c r="D37" s="5"/>
    </row>
    <row r="38" spans="1:4" ht="20.5" x14ac:dyDescent="0.5">
      <c r="A38" s="1"/>
      <c r="B38" s="2"/>
      <c r="C38" s="3"/>
      <c r="D38" s="5"/>
    </row>
    <row r="39" spans="1:4" ht="20.5" x14ac:dyDescent="0.5">
      <c r="A39" s="1"/>
      <c r="B39" s="2"/>
      <c r="C39" s="3"/>
      <c r="D39" s="5"/>
    </row>
    <row r="40" spans="1:4" ht="20.5" x14ac:dyDescent="0.5">
      <c r="A40" s="1"/>
      <c r="B40" s="2"/>
      <c r="C40" s="3"/>
      <c r="D40" s="5"/>
    </row>
    <row r="41" spans="1:4" ht="20.5" x14ac:dyDescent="0.5">
      <c r="A41" s="1"/>
      <c r="B41" s="2"/>
      <c r="C41" s="3"/>
      <c r="D41" s="5"/>
    </row>
    <row r="42" spans="1:4" ht="20.5" x14ac:dyDescent="0.5">
      <c r="A42" s="1"/>
      <c r="B42" s="2"/>
      <c r="C42" s="3"/>
      <c r="D42" s="5"/>
    </row>
    <row r="43" spans="1:4" ht="20.5" x14ac:dyDescent="0.5">
      <c r="A43" s="1"/>
      <c r="B43" s="2"/>
      <c r="C43" s="3"/>
      <c r="D43" s="5"/>
    </row>
    <row r="44" spans="1:4" ht="20.5" x14ac:dyDescent="0.5">
      <c r="A44" s="1"/>
      <c r="B44" s="2"/>
      <c r="C44" s="3"/>
      <c r="D44" s="5"/>
    </row>
    <row r="45" spans="1:4" ht="20.5" x14ac:dyDescent="0.5">
      <c r="A45" s="1"/>
      <c r="B45" s="2"/>
      <c r="C45" s="3"/>
      <c r="D45" s="5"/>
    </row>
    <row r="46" spans="1:4" ht="20.5" x14ac:dyDescent="0.5">
      <c r="A46" s="1"/>
      <c r="B46" s="2"/>
      <c r="C46" s="3"/>
      <c r="D46" s="5"/>
    </row>
    <row r="47" spans="1:4" ht="20.5" x14ac:dyDescent="0.5">
      <c r="A47" s="1"/>
      <c r="B47" s="2"/>
      <c r="C47" s="3"/>
      <c r="D47" s="5"/>
    </row>
    <row r="48" spans="1:4" ht="20.5" x14ac:dyDescent="0.5">
      <c r="A48" s="1"/>
      <c r="B48" s="2"/>
      <c r="C48" s="3"/>
      <c r="D48" s="5"/>
    </row>
    <row r="49" spans="1:4" ht="20.5" x14ac:dyDescent="0.5">
      <c r="A49" s="1"/>
      <c r="B49" s="2"/>
      <c r="C49" s="3"/>
      <c r="D49" s="5"/>
    </row>
    <row r="50" spans="1:4" ht="20.5" x14ac:dyDescent="0.5">
      <c r="A50" s="1"/>
      <c r="B50" s="2"/>
      <c r="C50" s="3"/>
      <c r="D50" s="5"/>
    </row>
    <row r="51" spans="1:4" ht="20.5" x14ac:dyDescent="0.5">
      <c r="A51" s="1"/>
      <c r="B51" s="2"/>
      <c r="C51" s="3"/>
      <c r="D51" s="5"/>
    </row>
    <row r="52" spans="1:4" ht="20.5" x14ac:dyDescent="0.5">
      <c r="A52" s="1"/>
      <c r="B52" s="2"/>
      <c r="C52" s="3"/>
      <c r="D52" s="5"/>
    </row>
    <row r="53" spans="1:4" ht="20.5" x14ac:dyDescent="0.5">
      <c r="A53" s="1"/>
      <c r="B53" s="2"/>
      <c r="C53" s="3"/>
      <c r="D53" s="5"/>
    </row>
    <row r="54" spans="1:4" ht="20.5" x14ac:dyDescent="0.5">
      <c r="A54" s="1"/>
      <c r="B54" s="2"/>
      <c r="C54" s="3"/>
      <c r="D54" s="5"/>
    </row>
    <row r="55" spans="1:4" ht="20.5" x14ac:dyDescent="0.5">
      <c r="A55" s="1"/>
      <c r="B55" s="2"/>
      <c r="C55" s="3"/>
      <c r="D55" s="5"/>
    </row>
    <row r="56" spans="1:4" ht="20.5" x14ac:dyDescent="0.5">
      <c r="A56" s="1"/>
      <c r="B56" s="2"/>
      <c r="C56" s="3"/>
      <c r="D56" s="5"/>
    </row>
    <row r="57" spans="1:4" ht="20.5" x14ac:dyDescent="0.5">
      <c r="A57" s="1"/>
      <c r="B57" s="2"/>
      <c r="C57" s="3"/>
      <c r="D57" s="5"/>
    </row>
    <row r="58" spans="1:4" ht="20.5" x14ac:dyDescent="0.5">
      <c r="A58" s="1"/>
      <c r="B58" s="2"/>
      <c r="C58" s="3"/>
      <c r="D58" s="5"/>
    </row>
    <row r="59" spans="1:4" ht="20.5" x14ac:dyDescent="0.5">
      <c r="A59" s="1"/>
      <c r="B59" s="2"/>
      <c r="C59" s="3"/>
      <c r="D59" s="5"/>
    </row>
    <row r="60" spans="1:4" ht="20.5" x14ac:dyDescent="0.5">
      <c r="A60" s="1"/>
      <c r="B60" s="2"/>
      <c r="C60" s="3"/>
      <c r="D60" s="5"/>
    </row>
    <row r="61" spans="1:4" ht="20.5" x14ac:dyDescent="0.5">
      <c r="A61" s="1"/>
      <c r="B61" s="2"/>
      <c r="C61" s="3"/>
      <c r="D61" s="5"/>
    </row>
  </sheetData>
  <mergeCells count="1">
    <mergeCell ref="A1:D1"/>
  </mergeCells>
  <phoneticPr fontId="0" type="noConversion"/>
  <printOptions gridLines="1" gridLinesSet="0"/>
  <pageMargins left="0.75" right="0.75" top="1" bottom="0.72" header="0.21" footer="0.26"/>
  <pageSetup paperSize="9" orientation="landscape" r:id="rId1"/>
  <headerFooter alignWithMargins="0">
    <oddHeader>&amp;CChurston Ferrers Grammar School
Physics Department
Nuclear Structure and Binding Energy
&amp;A</oddHeader>
    <oddFooter>&amp;L&amp;8R T Nuttall
&amp;Z&amp;F,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12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Stable</vt:lpstr>
      <vt:lpstr>Alpha</vt:lpstr>
      <vt:lpstr>Beta</vt:lpstr>
      <vt:lpstr>Beta +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N-Z plot stable</vt:lpstr>
      <vt:lpstr>N-Z plot</vt:lpstr>
      <vt:lpstr>B Energy</vt:lpstr>
      <vt:lpstr>BE per N</vt:lpstr>
      <vt:lpstr>Alpha!Print_Titles</vt:lpstr>
      <vt:lpstr>Beta!Print_Titles</vt:lpstr>
      <vt:lpstr>'Beta +'!Print_Titles</vt:lpstr>
      <vt:lpstr>Stable!Print_Titles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JoeRowing@exetermathematicsschool.ac.uk</dc:creator>
  <cp:keywords/>
  <dc:description/>
  <cp:lastModifiedBy>Joe Rowing</cp:lastModifiedBy>
  <cp:lastPrinted>2004-11-24T23:49:17Z</cp:lastPrinted>
  <dcterms:created xsi:type="dcterms:W3CDTF">1999-05-04T13:32:38Z</dcterms:created>
  <dcterms:modified xsi:type="dcterms:W3CDTF">2020-07-22T19:22:56Z</dcterms:modified>
</cp:coreProperties>
</file>