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573AB035-FF72-4347-86F1-3187BAF77DF9}" xr6:coauthVersionLast="44" xr6:coauthVersionMax="44" xr10:uidLastSave="{00000000-0000-0000-0000-000000000000}"/>
  <bookViews>
    <workbookView xWindow="-110" yWindow="-110" windowWidth="21820" windowHeight="14020" xr2:uid="{00000000-000D-0000-FFFF-FFFF00000000}"/>
  </bookViews>
  <sheets>
    <sheet name="Data" sheetId="1" r:id="rId1"/>
    <sheet name="Black" sheetId="6" r:id="rId2"/>
    <sheet name="Yellow" sheetId="4" r:id="rId3"/>
    <sheet name="Ln Yellow" sheetId="5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3" i="1" l="1"/>
  <c r="P4" i="1"/>
  <c r="P5" i="1" s="1"/>
  <c r="P6" i="1" s="1"/>
  <c r="P7" i="1" s="1"/>
  <c r="P8" i="1" s="1"/>
  <c r="P9" i="1" s="1"/>
  <c r="P10" i="1" s="1"/>
  <c r="B4" i="2"/>
  <c r="C5" i="2"/>
  <c r="B5" i="2" s="1"/>
  <c r="B4" i="1"/>
  <c r="B5" i="1" s="1"/>
  <c r="D4" i="1"/>
  <c r="F4" i="1"/>
  <c r="H4" i="1"/>
  <c r="J4" i="1"/>
  <c r="J5" i="1" s="1"/>
  <c r="L4" i="1"/>
  <c r="N4" i="1"/>
  <c r="R4" i="1"/>
  <c r="T4" i="1"/>
  <c r="T5" i="1" s="1"/>
  <c r="V4" i="1"/>
  <c r="W4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F5" i="1"/>
  <c r="F6" i="1" s="1"/>
  <c r="H5" i="1"/>
  <c r="H6" i="1" s="1"/>
  <c r="H7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R5" i="1"/>
  <c r="R6" i="1" s="1"/>
  <c r="R7" i="1" s="1"/>
  <c r="W5" i="1"/>
  <c r="B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T6" i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W6" i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W7" i="1"/>
  <c r="H8" i="1"/>
  <c r="R8" i="1"/>
  <c r="R9" i="1" s="1"/>
  <c r="W8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W9" i="1"/>
  <c r="R10" i="1"/>
  <c r="R11" i="1" s="1"/>
  <c r="R12" i="1" s="1"/>
  <c r="R13" i="1" s="1"/>
  <c r="W10" i="1"/>
  <c r="P11" i="1"/>
  <c r="P12" i="1" s="1"/>
  <c r="P13" i="1" s="1"/>
  <c r="P14" i="1" s="1"/>
  <c r="W11" i="1"/>
  <c r="W12" i="1"/>
  <c r="W13" i="1"/>
  <c r="R14" i="1"/>
  <c r="R15" i="1" s="1"/>
  <c r="R16" i="1" s="1"/>
  <c r="R17" i="1" s="1"/>
  <c r="R18" i="1" s="1"/>
  <c r="R19" i="1" s="1"/>
  <c r="R20" i="1" s="1"/>
  <c r="R21" i="1" s="1"/>
  <c r="R22" i="1" s="1"/>
  <c r="R23" i="1" s="1"/>
  <c r="W14" i="1"/>
  <c r="P15" i="1"/>
  <c r="P16" i="1" s="1"/>
  <c r="P17" i="1" s="1"/>
  <c r="W15" i="1"/>
  <c r="W16" i="1"/>
  <c r="W17" i="1"/>
  <c r="P18" i="1"/>
  <c r="P19" i="1" s="1"/>
  <c r="P20" i="1" s="1"/>
  <c r="P21" i="1" s="1"/>
  <c r="P22" i="1" s="1"/>
  <c r="P23" i="1" s="1"/>
  <c r="W18" i="1"/>
  <c r="W19" i="1"/>
  <c r="W20" i="1"/>
  <c r="W21" i="1"/>
  <c r="W22" i="1"/>
  <c r="T23" i="1"/>
  <c r="W3" i="1"/>
  <c r="V3" i="1"/>
  <c r="X4" i="1"/>
  <c r="X3" i="1"/>
  <c r="B6" i="2" l="1"/>
  <c r="C6" i="2"/>
  <c r="V6" i="1"/>
  <c r="X6" i="1" s="1"/>
  <c r="B7" i="1"/>
  <c r="V5" i="1"/>
  <c r="X5" i="1" s="1"/>
  <c r="C7" i="2" l="1"/>
  <c r="B7" i="2" s="1"/>
  <c r="B8" i="1"/>
  <c r="V7" i="1"/>
  <c r="X7" i="1" s="1"/>
  <c r="B8" i="2" l="1"/>
  <c r="C8" i="2"/>
  <c r="V8" i="1"/>
  <c r="X8" i="1" s="1"/>
  <c r="B9" i="1"/>
  <c r="C9" i="2" l="1"/>
  <c r="B9" i="2" s="1"/>
  <c r="V9" i="1"/>
  <c r="X9" i="1" s="1"/>
  <c r="B10" i="1"/>
  <c r="B10" i="2" l="1"/>
  <c r="C10" i="2"/>
  <c r="V10" i="1"/>
  <c r="X10" i="1" s="1"/>
  <c r="B11" i="1"/>
  <c r="C11" i="2" l="1"/>
  <c r="B11" i="2" s="1"/>
  <c r="V11" i="1"/>
  <c r="X11" i="1" s="1"/>
  <c r="B12" i="1"/>
  <c r="B12" i="2" l="1"/>
  <c r="C12" i="2"/>
  <c r="B13" i="1"/>
  <c r="V12" i="1"/>
  <c r="X12" i="1" s="1"/>
  <c r="C13" i="2" l="1"/>
  <c r="B13" i="2" s="1"/>
  <c r="B14" i="1"/>
  <c r="V13" i="1"/>
  <c r="X13" i="1" s="1"/>
  <c r="B14" i="2" l="1"/>
  <c r="C14" i="2"/>
  <c r="V14" i="1"/>
  <c r="X14" i="1" s="1"/>
  <c r="B15" i="1"/>
  <c r="C15" i="2" l="1"/>
  <c r="B15" i="2" s="1"/>
  <c r="V15" i="1"/>
  <c r="X15" i="1" s="1"/>
  <c r="B16" i="1"/>
  <c r="B16" i="2" l="1"/>
  <c r="C16" i="2"/>
  <c r="B17" i="1"/>
  <c r="V16" i="1"/>
  <c r="X16" i="1" s="1"/>
  <c r="C17" i="2" l="1"/>
  <c r="B17" i="2" s="1"/>
  <c r="B18" i="1"/>
  <c r="V17" i="1"/>
  <c r="X17" i="1" s="1"/>
  <c r="B18" i="2" l="1"/>
  <c r="C18" i="2"/>
  <c r="V18" i="1"/>
  <c r="X18" i="1" s="1"/>
  <c r="B19" i="1"/>
  <c r="C19" i="2" l="1"/>
  <c r="B19" i="2" s="1"/>
  <c r="V19" i="1"/>
  <c r="X19" i="1" s="1"/>
  <c r="B20" i="1"/>
  <c r="B20" i="2" l="1"/>
  <c r="C20" i="2"/>
  <c r="B21" i="1"/>
  <c r="V20" i="1"/>
  <c r="X20" i="1" s="1"/>
  <c r="C21" i="2" l="1"/>
  <c r="B21" i="2" s="1"/>
  <c r="B22" i="1"/>
  <c r="V21" i="1"/>
  <c r="X21" i="1" s="1"/>
  <c r="B22" i="2" l="1"/>
  <c r="C22" i="2"/>
  <c r="B23" i="1"/>
  <c r="V23" i="1" s="1"/>
  <c r="X23" i="1" s="1"/>
  <c r="V22" i="1"/>
  <c r="X22" i="1" s="1"/>
  <c r="C23" i="2" l="1"/>
  <c r="B23" i="2" s="1"/>
  <c r="B24" i="2" l="1"/>
  <c r="C24" i="2"/>
  <c r="C25" i="2" l="1"/>
  <c r="B25" i="2" s="1"/>
  <c r="B26" i="2" l="1"/>
  <c r="C26" i="2"/>
  <c r="C27" i="2" l="1"/>
  <c r="B27" i="2" s="1"/>
  <c r="B28" i="2" l="1"/>
  <c r="C28" i="2"/>
  <c r="C29" i="2" l="1"/>
  <c r="B29" i="2" s="1"/>
  <c r="B30" i="2" l="1"/>
  <c r="C30" i="2"/>
  <c r="C31" i="2" l="1"/>
  <c r="B31" i="2" s="1"/>
  <c r="B32" i="2" l="1"/>
  <c r="C32" i="2"/>
  <c r="C33" i="2" l="1"/>
  <c r="B33" i="2" s="1"/>
  <c r="C34" i="2" l="1"/>
  <c r="B34" i="2" s="1"/>
</calcChain>
</file>

<file path=xl/sharedStrings.xml><?xml version="1.0" encoding="utf-8"?>
<sst xmlns="http://schemas.openxmlformats.org/spreadsheetml/2006/main" count="31" uniqueCount="9">
  <si>
    <t>Throw</t>
  </si>
  <si>
    <t>Yellow</t>
  </si>
  <si>
    <t>Black</t>
  </si>
  <si>
    <t>Total</t>
  </si>
  <si>
    <t>ln(yellow)</t>
  </si>
  <si>
    <t>Start</t>
  </si>
  <si>
    <t>Fraction</t>
  </si>
  <si>
    <t>Time</t>
  </si>
  <si>
    <t>Mr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</si>
</sst>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0" fillId="2" borderId="2" xfId="0" applyFill="1" applyBorder="1"/>
    <xf numFmtId="0" fontId="0" fillId="2" borderId="3" xfId="0" applyFill="1" applyBorder="1" applyProtection="1">
      <protection locked="0"/>
    </xf>
    <xf numFmtId="165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8965517241378E-2"/>
          <c:y val="3.2805429864253395E-2"/>
          <c:w val="0.91931034482758622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exp"/>
            <c:backward val="1"/>
            <c:dispRSqr val="0"/>
            <c:dispEq val="1"/>
            <c:trendlineLbl>
              <c:layout>
                <c:manualLayout>
                  <c:x val="1.1210275302933059E-2"/>
                  <c:y val="-0.5689716419249084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Data!$A$4:$A$23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Data!$W$4:$W$23</c:f>
              <c:numCache>
                <c:formatCode>General</c:formatCode>
                <c:ptCount val="20"/>
                <c:pt idx="0">
                  <c:v>72</c:v>
                </c:pt>
                <c:pt idx="1">
                  <c:v>47</c:v>
                </c:pt>
                <c:pt idx="2">
                  <c:v>42</c:v>
                </c:pt>
                <c:pt idx="3">
                  <c:v>32</c:v>
                </c:pt>
                <c:pt idx="4">
                  <c:v>36</c:v>
                </c:pt>
                <c:pt idx="5">
                  <c:v>29</c:v>
                </c:pt>
                <c:pt idx="6">
                  <c:v>29</c:v>
                </c:pt>
                <c:pt idx="7">
                  <c:v>17</c:v>
                </c:pt>
                <c:pt idx="8">
                  <c:v>21</c:v>
                </c:pt>
                <c:pt idx="9">
                  <c:v>27</c:v>
                </c:pt>
                <c:pt idx="10">
                  <c:v>12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9B-4D9F-9B85-BC87EA0E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47600"/>
        <c:axId val="1"/>
      </c:scatterChart>
      <c:valAx>
        <c:axId val="33504760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Time/throw</a:t>
                </a:r>
              </a:p>
            </c:rich>
          </c:tx>
          <c:layout>
            <c:manualLayout>
              <c:xMode val="edge"/>
              <c:yMode val="edge"/>
              <c:x val="0.48275862068965519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removed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6764705882352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047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Dice decay</a:t>
            </a:r>
          </a:p>
        </c:rich>
      </c:tx>
      <c:layout>
        <c:manualLayout>
          <c:xMode val="edge"/>
          <c:yMode val="edge"/>
          <c:x val="0.45448275862068965"/>
          <c:y val="2.036441586280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55172413793098E-2"/>
          <c:y val="0.14362272240085744"/>
          <c:w val="0.90413793103448281"/>
          <c:h val="0.7534833869239013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1.0843480261091276E-2"/>
                  <c:y val="-0.699750738550383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Data!$V$3:$V$23</c:f>
              <c:numCache>
                <c:formatCode>General</c:formatCode>
                <c:ptCount val="21"/>
                <c:pt idx="0">
                  <c:v>500</c:v>
                </c:pt>
                <c:pt idx="1">
                  <c:v>428</c:v>
                </c:pt>
                <c:pt idx="2">
                  <c:v>381</c:v>
                </c:pt>
                <c:pt idx="3">
                  <c:v>339</c:v>
                </c:pt>
                <c:pt idx="4">
                  <c:v>307</c:v>
                </c:pt>
                <c:pt idx="5">
                  <c:v>271</c:v>
                </c:pt>
                <c:pt idx="6">
                  <c:v>242</c:v>
                </c:pt>
                <c:pt idx="7">
                  <c:v>213</c:v>
                </c:pt>
                <c:pt idx="8">
                  <c:v>196</c:v>
                </c:pt>
                <c:pt idx="9">
                  <c:v>175</c:v>
                </c:pt>
                <c:pt idx="10">
                  <c:v>148</c:v>
                </c:pt>
                <c:pt idx="11">
                  <c:v>136</c:v>
                </c:pt>
                <c:pt idx="12">
                  <c:v>126</c:v>
                </c:pt>
                <c:pt idx="13">
                  <c:v>118</c:v>
                </c:pt>
                <c:pt idx="14">
                  <c:v>112</c:v>
                </c:pt>
                <c:pt idx="15">
                  <c:v>107</c:v>
                </c:pt>
                <c:pt idx="16">
                  <c:v>102</c:v>
                </c:pt>
                <c:pt idx="17">
                  <c:v>97</c:v>
                </c:pt>
                <c:pt idx="18">
                  <c:v>92</c:v>
                </c:pt>
                <c:pt idx="19">
                  <c:v>87</c:v>
                </c:pt>
                <c:pt idx="20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2A-4FFB-BACD-AF624DCF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44648"/>
        <c:axId val="1"/>
      </c:scatterChart>
      <c:valAx>
        <c:axId val="335044648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Throw number</a:t>
                </a:r>
              </a:p>
            </c:rich>
          </c:tx>
          <c:layout>
            <c:manualLayout>
              <c:xMode val="edge"/>
              <c:yMode val="edge"/>
              <c:x val="0.4689655172413793"/>
              <c:y val="0.951768488745980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remaining</a:t>
                </a:r>
              </a:p>
            </c:rich>
          </c:tx>
          <c:layout>
            <c:manualLayout>
              <c:xMode val="edge"/>
              <c:yMode val="edge"/>
              <c:x val="5.5172413793103444E-3"/>
              <c:y val="0.416934619506966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0446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Dice decay</a:t>
            </a:r>
          </a:p>
        </c:rich>
      </c:tx>
      <c:layout>
        <c:manualLayout>
          <c:xMode val="edge"/>
          <c:yMode val="edge"/>
          <c:x val="0.45448275862068965"/>
          <c:y val="2.05183585313174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7931034482758E-2"/>
          <c:y val="0.11771058315334773"/>
          <c:w val="0.9"/>
          <c:h val="0.7796976241900648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6.2475993498084748E-2"/>
                  <c:y val="-0.3845005707542158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Data!$X$3:$X$23</c:f>
              <c:numCache>
                <c:formatCode>0.000</c:formatCode>
                <c:ptCount val="21"/>
                <c:pt idx="0">
                  <c:v>6.2146080984221914</c:v>
                </c:pt>
                <c:pt idx="1">
                  <c:v>6.0591231955817966</c:v>
                </c:pt>
                <c:pt idx="2">
                  <c:v>5.9427993751267012</c:v>
                </c:pt>
                <c:pt idx="3">
                  <c:v>5.8260001073804499</c:v>
                </c:pt>
                <c:pt idx="4">
                  <c:v>5.7268477475871968</c:v>
                </c:pt>
                <c:pt idx="5">
                  <c:v>5.602118820879701</c:v>
                </c:pt>
                <c:pt idx="6">
                  <c:v>5.4889377261566867</c:v>
                </c:pt>
                <c:pt idx="7">
                  <c:v>5.3612921657094255</c:v>
                </c:pt>
                <c:pt idx="8">
                  <c:v>5.2781146592305168</c:v>
                </c:pt>
                <c:pt idx="9">
                  <c:v>5.1647859739235145</c:v>
                </c:pt>
                <c:pt idx="10">
                  <c:v>4.9972122737641147</c:v>
                </c:pt>
                <c:pt idx="11">
                  <c:v>4.9126548857360524</c:v>
                </c:pt>
                <c:pt idx="12">
                  <c:v>4.836281906951478</c:v>
                </c:pt>
                <c:pt idx="13">
                  <c:v>4.7706846244656651</c:v>
                </c:pt>
                <c:pt idx="14">
                  <c:v>4.7184988712950942</c:v>
                </c:pt>
                <c:pt idx="15">
                  <c:v>4.6728288344619058</c:v>
                </c:pt>
                <c:pt idx="16">
                  <c:v>4.6249728132842707</c:v>
                </c:pt>
                <c:pt idx="17">
                  <c:v>4.5747109785033828</c:v>
                </c:pt>
                <c:pt idx="18">
                  <c:v>4.5217885770490405</c:v>
                </c:pt>
                <c:pt idx="19">
                  <c:v>4.4659081186545837</c:v>
                </c:pt>
                <c:pt idx="20">
                  <c:v>4.4543472962535073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76-459B-BCF0-5690B490A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47272"/>
        <c:axId val="1"/>
      </c:scatterChart>
      <c:valAx>
        <c:axId val="335047272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/throw</a:t>
                </a:r>
              </a:p>
            </c:rich>
          </c:tx>
          <c:layout>
            <c:manualLayout>
              <c:xMode val="edge"/>
              <c:yMode val="edge"/>
              <c:x val="0.4903448275862069"/>
              <c:y val="0.94600431965442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Ln(number of yellow)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96328293736501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047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03615216167836"/>
          <c:y val="6.1039077159364526E-2"/>
          <c:w val="0.82226356012882929"/>
          <c:h val="0.748053371144552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Sheet2!$A$4:$A$34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Sheet2!$B$4:$B$34</c:f>
              <c:numCache>
                <c:formatCode>0.0</c:formatCode>
                <c:ptCount val="31"/>
                <c:pt idx="0" formatCode="General">
                  <c:v>120</c:v>
                </c:pt>
                <c:pt idx="1">
                  <c:v>84</c:v>
                </c:pt>
                <c:pt idx="2">
                  <c:v>58.8</c:v>
                </c:pt>
                <c:pt idx="3">
                  <c:v>41.16</c:v>
                </c:pt>
                <c:pt idx="4">
                  <c:v>28.811999999999998</c:v>
                </c:pt>
                <c:pt idx="5">
                  <c:v>20.168399999999998</c:v>
                </c:pt>
                <c:pt idx="6">
                  <c:v>14.11788</c:v>
                </c:pt>
                <c:pt idx="7">
                  <c:v>9.882515999999999</c:v>
                </c:pt>
                <c:pt idx="8">
                  <c:v>6.9177611999999993</c:v>
                </c:pt>
                <c:pt idx="9">
                  <c:v>4.842432839999999</c:v>
                </c:pt>
                <c:pt idx="10">
                  <c:v>3.3897029879999994</c:v>
                </c:pt>
                <c:pt idx="11">
                  <c:v>2.3727920915999996</c:v>
                </c:pt>
                <c:pt idx="12">
                  <c:v>1.6609544641199996</c:v>
                </c:pt>
                <c:pt idx="13">
                  <c:v>1.1626681248839996</c:v>
                </c:pt>
                <c:pt idx="14">
                  <c:v>0.81386768741879978</c:v>
                </c:pt>
                <c:pt idx="15">
                  <c:v>0.56970738119315989</c:v>
                </c:pt>
                <c:pt idx="16">
                  <c:v>0.39879516683521193</c:v>
                </c:pt>
                <c:pt idx="17">
                  <c:v>0.27915661678464837</c:v>
                </c:pt>
                <c:pt idx="18">
                  <c:v>0.19540963174925385</c:v>
                </c:pt>
                <c:pt idx="19">
                  <c:v>0.1367867422244777</c:v>
                </c:pt>
                <c:pt idx="20">
                  <c:v>9.5750719557134392E-2</c:v>
                </c:pt>
                <c:pt idx="21">
                  <c:v>6.7025503689994076E-2</c:v>
                </c:pt>
                <c:pt idx="22">
                  <c:v>4.6917852582995856E-2</c:v>
                </c:pt>
                <c:pt idx="23">
                  <c:v>3.2842496808097102E-2</c:v>
                </c:pt>
                <c:pt idx="24">
                  <c:v>2.2989747765667971E-2</c:v>
                </c:pt>
                <c:pt idx="25">
                  <c:v>1.6092823435967581E-2</c:v>
                </c:pt>
                <c:pt idx="26">
                  <c:v>1.1264976405177308E-2</c:v>
                </c:pt>
                <c:pt idx="27">
                  <c:v>7.8854834836241151E-3</c:v>
                </c:pt>
                <c:pt idx="28">
                  <c:v>5.5198384385368813E-3</c:v>
                </c:pt>
                <c:pt idx="29">
                  <c:v>3.8638869069758169E-3</c:v>
                </c:pt>
                <c:pt idx="30">
                  <c:v>2.7047208348830718E-3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AE-42FC-BFD1-26378EE9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49568"/>
        <c:axId val="1"/>
      </c:scatterChart>
      <c:valAx>
        <c:axId val="3350495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51436355890154939"/>
              <c:y val="0.903897823466334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1.9748688125364896E-2"/>
              <c:y val="0.351948721493357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049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7" workbookViewId="0"/>
  </sheetViews>
  <pageMargins left="0.75" right="0.75" top="1" bottom="0.66" header="0.36" footer="0.3"/>
  <pageSetup paperSize="9" orientation="landscape" r:id="rId1"/>
  <headerFooter alignWithMargins="0">
    <oddHeader>&amp;CChurston Ferrers Grammar School
Physics Department
&amp;"Arial,Bold"Radioactive Decay - Dice Simulation</oddHeader>
    <oddFooter>&amp;L&amp;8R T Nuttall
&amp;Z&amp;F, 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7" workbookViewId="0"/>
  </sheetViews>
  <pageMargins left="0.75" right="0.75" top="1" bottom="0.71" header="0.28000000000000003" footer="0.24"/>
  <pageSetup paperSize="9" orientation="landscape" r:id="rId1"/>
  <headerFooter alignWithMargins="0">
    <oddHeader>&amp;CChurston Ferrers Grammar School
Physics Department
&amp;"Arial,Bold"Radioactive Decay - Dice Simulation</oddHeader>
    <oddFooter>&amp;L&amp;8R T Nuttall
&amp;Z&amp;F, 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227" cy="5610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650B1-430F-4E3B-BCA6-879E30801E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227" cy="59310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E1EA65-3AAD-47DA-B220-66E800BB81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227" cy="58786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1C52F-B0ED-43A1-8ADB-A173CBD459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2</xdr:row>
      <xdr:rowOff>6350</xdr:rowOff>
    </xdr:from>
    <xdr:to>
      <xdr:col>14</xdr:col>
      <xdr:colOff>495300</xdr:colOff>
      <xdr:row>32</xdr:row>
      <xdr:rowOff>133350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6BB50C69-0FC9-4B79-A4E7-4C774614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3"/>
  <sheetViews>
    <sheetView tabSelected="1" topLeftCell="C1" workbookViewId="0">
      <selection activeCell="F1" sqref="F1:G1"/>
    </sheetView>
  </sheetViews>
  <sheetFormatPr defaultRowHeight="12.5" x14ac:dyDescent="0.25"/>
  <cols>
    <col min="1" max="1" width="5.81640625" bestFit="1" customWidth="1"/>
    <col min="2" max="2" width="6.453125" bestFit="1" customWidth="1"/>
    <col min="3" max="3" width="5.7265625" bestFit="1" customWidth="1"/>
    <col min="4" max="4" width="6.453125" bestFit="1" customWidth="1"/>
    <col min="5" max="5" width="5.7265625" bestFit="1" customWidth="1"/>
    <col min="6" max="6" width="6.453125" bestFit="1" customWidth="1"/>
    <col min="7" max="7" width="5.7265625" bestFit="1" customWidth="1"/>
    <col min="8" max="8" width="6.453125" bestFit="1" customWidth="1"/>
    <col min="9" max="9" width="5.7265625" bestFit="1" customWidth="1"/>
    <col min="10" max="10" width="6.453125" bestFit="1" customWidth="1"/>
    <col min="11" max="11" width="5.7265625" bestFit="1" customWidth="1"/>
    <col min="12" max="12" width="6.453125" bestFit="1" customWidth="1"/>
    <col min="13" max="13" width="5.7265625" bestFit="1" customWidth="1"/>
    <col min="14" max="14" width="6.453125" bestFit="1" customWidth="1"/>
    <col min="15" max="15" width="5.7265625" bestFit="1" customWidth="1"/>
    <col min="16" max="16" width="6.453125" bestFit="1" customWidth="1"/>
    <col min="17" max="17" width="5.7265625" bestFit="1" customWidth="1"/>
    <col min="18" max="18" width="6.453125" bestFit="1" customWidth="1"/>
    <col min="19" max="19" width="5.7265625" bestFit="1" customWidth="1"/>
    <col min="20" max="20" width="6.453125" bestFit="1" customWidth="1"/>
    <col min="21" max="21" width="5.7265625" bestFit="1" customWidth="1"/>
    <col min="22" max="22" width="6.453125" bestFit="1" customWidth="1"/>
    <col min="23" max="23" width="5.7265625" bestFit="1" customWidth="1"/>
    <col min="24" max="24" width="9.54296875" bestFit="1" customWidth="1"/>
  </cols>
  <sheetData>
    <row r="1" spans="1:24" x14ac:dyDescent="0.25">
      <c r="A1" s="2"/>
      <c r="B1" s="11" t="s">
        <v>8</v>
      </c>
      <c r="C1" s="12"/>
      <c r="D1" s="11"/>
      <c r="E1" s="12"/>
      <c r="F1" s="11"/>
      <c r="G1" s="12"/>
      <c r="H1" s="11"/>
      <c r="I1" s="12"/>
      <c r="J1" s="11"/>
      <c r="K1" s="12"/>
      <c r="L1" s="9"/>
      <c r="M1" s="9"/>
      <c r="N1" s="9"/>
      <c r="O1" s="9"/>
      <c r="P1" s="9"/>
      <c r="Q1" s="9"/>
      <c r="R1" s="9"/>
      <c r="S1" s="9"/>
      <c r="T1" s="9"/>
      <c r="U1" s="9"/>
      <c r="V1" s="10" t="s">
        <v>3</v>
      </c>
      <c r="W1" s="10"/>
      <c r="X1" s="2"/>
    </row>
    <row r="2" spans="1:24" s="1" customFormat="1" x14ac:dyDescent="0.25">
      <c r="A2" s="3" t="s">
        <v>0</v>
      </c>
      <c r="B2" s="3" t="s">
        <v>1</v>
      </c>
      <c r="C2" s="3" t="s">
        <v>2</v>
      </c>
      <c r="D2" s="3" t="s">
        <v>1</v>
      </c>
      <c r="E2" s="3" t="s">
        <v>2</v>
      </c>
      <c r="F2" s="3" t="s">
        <v>1</v>
      </c>
      <c r="G2" s="3" t="s">
        <v>2</v>
      </c>
      <c r="H2" s="3" t="s">
        <v>1</v>
      </c>
      <c r="I2" s="3" t="s">
        <v>2</v>
      </c>
      <c r="J2" s="3" t="s">
        <v>1</v>
      </c>
      <c r="K2" s="3" t="s">
        <v>2</v>
      </c>
      <c r="L2" s="3" t="s">
        <v>1</v>
      </c>
      <c r="M2" s="3" t="s">
        <v>2</v>
      </c>
      <c r="N2" s="3" t="s">
        <v>1</v>
      </c>
      <c r="O2" s="3" t="s">
        <v>2</v>
      </c>
      <c r="P2" s="3" t="s">
        <v>1</v>
      </c>
      <c r="Q2" s="3" t="s">
        <v>2</v>
      </c>
      <c r="R2" s="3" t="s">
        <v>1</v>
      </c>
      <c r="S2" s="3" t="s">
        <v>2</v>
      </c>
      <c r="T2" s="3" t="s">
        <v>1</v>
      </c>
      <c r="U2" s="3" t="s">
        <v>2</v>
      </c>
      <c r="V2" s="3" t="s">
        <v>1</v>
      </c>
      <c r="W2" s="3" t="s">
        <v>2</v>
      </c>
      <c r="X2" s="3" t="s">
        <v>4</v>
      </c>
    </row>
    <row r="3" spans="1:24" x14ac:dyDescent="0.25">
      <c r="A3" s="2">
        <v>0</v>
      </c>
      <c r="B3" s="2">
        <v>50</v>
      </c>
      <c r="C3" s="3">
        <v>0</v>
      </c>
      <c r="D3" s="2">
        <v>50</v>
      </c>
      <c r="E3" s="2">
        <v>0</v>
      </c>
      <c r="F3" s="2">
        <v>50</v>
      </c>
      <c r="G3" s="2">
        <v>0</v>
      </c>
      <c r="H3" s="2">
        <v>50</v>
      </c>
      <c r="I3" s="2">
        <v>0</v>
      </c>
      <c r="J3" s="2">
        <v>50</v>
      </c>
      <c r="K3" s="2">
        <v>0</v>
      </c>
      <c r="L3" s="2">
        <v>50</v>
      </c>
      <c r="M3" s="2">
        <v>8</v>
      </c>
      <c r="N3" s="2">
        <v>50</v>
      </c>
      <c r="O3" s="2">
        <v>11</v>
      </c>
      <c r="P3" s="2">
        <v>50</v>
      </c>
      <c r="Q3" s="2">
        <v>0</v>
      </c>
      <c r="R3" s="2">
        <v>50</v>
      </c>
      <c r="S3" s="2">
        <v>0</v>
      </c>
      <c r="T3" s="2">
        <v>50</v>
      </c>
      <c r="U3" s="2">
        <v>0</v>
      </c>
      <c r="V3" s="2">
        <f>SUM(B3,D3,F3,H3,J3,L3,N3,P3,R3,T3)</f>
        <v>500</v>
      </c>
      <c r="W3" s="2">
        <f>SUM(C4,E3,G3,I3,K3,M3,O3,Q3,S3,U3)</f>
        <v>24</v>
      </c>
      <c r="X3" s="4">
        <f>LN(V3)</f>
        <v>6.2146080984221914</v>
      </c>
    </row>
    <row r="4" spans="1:24" x14ac:dyDescent="0.25">
      <c r="A4" s="2">
        <v>1</v>
      </c>
      <c r="B4" s="2">
        <f t="shared" ref="B4:B23" si="0">B3-C5</f>
        <v>43</v>
      </c>
      <c r="C4" s="2">
        <v>5</v>
      </c>
      <c r="D4" s="2">
        <f>D3-E4</f>
        <v>37</v>
      </c>
      <c r="E4" s="5">
        <v>13</v>
      </c>
      <c r="F4" s="2">
        <f>F3-G4</f>
        <v>40</v>
      </c>
      <c r="G4" s="5">
        <v>10</v>
      </c>
      <c r="H4" s="2">
        <f>H3-I4</f>
        <v>44</v>
      </c>
      <c r="I4" s="5">
        <v>6</v>
      </c>
      <c r="J4" s="2">
        <f>J3-K4</f>
        <v>39</v>
      </c>
      <c r="K4" s="5">
        <v>11</v>
      </c>
      <c r="L4" s="2">
        <f>L3-M4</f>
        <v>45</v>
      </c>
      <c r="M4" s="5">
        <v>5</v>
      </c>
      <c r="N4" s="2">
        <f>N3-O4</f>
        <v>42</v>
      </c>
      <c r="O4" s="5">
        <v>8</v>
      </c>
      <c r="P4" s="2">
        <f>P3-Q4</f>
        <v>45</v>
      </c>
      <c r="Q4" s="5">
        <v>5</v>
      </c>
      <c r="R4" s="2">
        <f>R3-S4</f>
        <v>43</v>
      </c>
      <c r="S4" s="5">
        <v>7</v>
      </c>
      <c r="T4" s="2">
        <f>T3-U4</f>
        <v>50</v>
      </c>
      <c r="U4" s="5"/>
      <c r="V4" s="2">
        <f t="shared" ref="V4:V23" si="1">SUM(B4,D4,F4,H4,J4,L4,N4,P4,R4,T4)</f>
        <v>428</v>
      </c>
      <c r="W4" s="2">
        <f>SUM(C5,E4,G4,I4,K4,M4,O4,Q4,S4,U4)</f>
        <v>72</v>
      </c>
      <c r="X4" s="4">
        <f t="shared" ref="X4:X23" si="2">LN(V4)</f>
        <v>6.0591231955817966</v>
      </c>
    </row>
    <row r="5" spans="1:24" x14ac:dyDescent="0.25">
      <c r="A5" s="2">
        <v>2</v>
      </c>
      <c r="B5" s="2">
        <f t="shared" si="0"/>
        <v>37</v>
      </c>
      <c r="C5" s="5">
        <v>7</v>
      </c>
      <c r="D5" s="2">
        <f t="shared" ref="D5:D18" si="3">D4-E5</f>
        <v>32</v>
      </c>
      <c r="E5" s="5">
        <v>5</v>
      </c>
      <c r="F5" s="2">
        <f t="shared" ref="F5:F18" si="4">F4-G5</f>
        <v>36</v>
      </c>
      <c r="G5" s="5">
        <v>4</v>
      </c>
      <c r="H5" s="2">
        <f t="shared" ref="H5:H18" si="5">H4-I5</f>
        <v>40</v>
      </c>
      <c r="I5" s="5">
        <v>4</v>
      </c>
      <c r="J5" s="2">
        <f t="shared" ref="J5:J23" si="6">J4-K6</f>
        <v>33</v>
      </c>
      <c r="K5" s="5">
        <v>6</v>
      </c>
      <c r="L5" s="2">
        <f t="shared" ref="L5:L18" si="7">L4-M5</f>
        <v>38</v>
      </c>
      <c r="M5" s="5">
        <v>7</v>
      </c>
      <c r="N5" s="2">
        <f t="shared" ref="N5:T18" si="8">N4-O5</f>
        <v>40</v>
      </c>
      <c r="O5" s="5">
        <v>2</v>
      </c>
      <c r="P5" s="2">
        <f t="shared" si="8"/>
        <v>38</v>
      </c>
      <c r="Q5" s="5">
        <v>7</v>
      </c>
      <c r="R5" s="2">
        <f t="shared" si="8"/>
        <v>37</v>
      </c>
      <c r="S5" s="5">
        <v>6</v>
      </c>
      <c r="T5" s="2">
        <f t="shared" si="8"/>
        <v>50</v>
      </c>
      <c r="U5" s="5"/>
      <c r="V5" s="2">
        <f t="shared" si="1"/>
        <v>381</v>
      </c>
      <c r="W5" s="2">
        <f t="shared" ref="W5:W23" si="9">SUM(C6,E5,G5,I5,K6,M5,O5,Q5,S5,U5)</f>
        <v>47</v>
      </c>
      <c r="X5" s="4">
        <f t="shared" si="2"/>
        <v>5.9427993751267012</v>
      </c>
    </row>
    <row r="6" spans="1:24" x14ac:dyDescent="0.25">
      <c r="A6" s="2">
        <v>3</v>
      </c>
      <c r="B6" s="2">
        <f t="shared" si="0"/>
        <v>33</v>
      </c>
      <c r="C6" s="5">
        <v>6</v>
      </c>
      <c r="D6" s="2">
        <f t="shared" si="3"/>
        <v>29</v>
      </c>
      <c r="E6" s="5">
        <v>3</v>
      </c>
      <c r="F6" s="2">
        <f t="shared" si="4"/>
        <v>34</v>
      </c>
      <c r="G6" s="5">
        <v>2</v>
      </c>
      <c r="H6" s="2">
        <f t="shared" si="5"/>
        <v>33</v>
      </c>
      <c r="I6" s="5">
        <v>7</v>
      </c>
      <c r="J6" s="2">
        <f t="shared" si="6"/>
        <v>29</v>
      </c>
      <c r="K6" s="5">
        <v>6</v>
      </c>
      <c r="L6" s="2">
        <f t="shared" si="7"/>
        <v>32</v>
      </c>
      <c r="M6" s="5">
        <v>6</v>
      </c>
      <c r="N6" s="2">
        <f t="shared" si="8"/>
        <v>35</v>
      </c>
      <c r="O6" s="5">
        <v>5</v>
      </c>
      <c r="P6" s="2">
        <f t="shared" si="8"/>
        <v>32</v>
      </c>
      <c r="Q6" s="5">
        <v>6</v>
      </c>
      <c r="R6" s="2">
        <f t="shared" si="8"/>
        <v>32</v>
      </c>
      <c r="S6" s="5">
        <v>5</v>
      </c>
      <c r="T6" s="2">
        <f t="shared" si="8"/>
        <v>50</v>
      </c>
      <c r="U6" s="5"/>
      <c r="V6" s="2">
        <f t="shared" si="1"/>
        <v>339</v>
      </c>
      <c r="W6" s="2">
        <f t="shared" si="9"/>
        <v>42</v>
      </c>
      <c r="X6" s="4">
        <f t="shared" si="2"/>
        <v>5.8260001073804499</v>
      </c>
    </row>
    <row r="7" spans="1:24" x14ac:dyDescent="0.25">
      <c r="A7" s="2">
        <v>4</v>
      </c>
      <c r="B7" s="2">
        <f t="shared" si="0"/>
        <v>31</v>
      </c>
      <c r="C7" s="5">
        <v>4</v>
      </c>
      <c r="D7" s="2">
        <f t="shared" si="3"/>
        <v>26</v>
      </c>
      <c r="E7" s="5">
        <v>3</v>
      </c>
      <c r="F7" s="2">
        <f t="shared" si="4"/>
        <v>27</v>
      </c>
      <c r="G7" s="5">
        <v>7</v>
      </c>
      <c r="H7" s="2">
        <f t="shared" si="5"/>
        <v>27</v>
      </c>
      <c r="I7" s="5">
        <v>6</v>
      </c>
      <c r="J7" s="2">
        <f t="shared" si="6"/>
        <v>28</v>
      </c>
      <c r="K7" s="5">
        <v>4</v>
      </c>
      <c r="L7" s="2">
        <f t="shared" si="7"/>
        <v>27</v>
      </c>
      <c r="M7" s="5">
        <v>5</v>
      </c>
      <c r="N7" s="2">
        <f t="shared" si="8"/>
        <v>32</v>
      </c>
      <c r="O7" s="5">
        <v>3</v>
      </c>
      <c r="P7" s="2">
        <f t="shared" si="8"/>
        <v>30</v>
      </c>
      <c r="Q7" s="5">
        <v>2</v>
      </c>
      <c r="R7" s="2">
        <f t="shared" si="8"/>
        <v>29</v>
      </c>
      <c r="S7" s="5">
        <v>3</v>
      </c>
      <c r="T7" s="2">
        <f t="shared" si="8"/>
        <v>50</v>
      </c>
      <c r="U7" s="5"/>
      <c r="V7" s="2">
        <f t="shared" si="1"/>
        <v>307</v>
      </c>
      <c r="W7" s="2">
        <f t="shared" si="9"/>
        <v>32</v>
      </c>
      <c r="X7" s="4">
        <f t="shared" si="2"/>
        <v>5.7268477475871968</v>
      </c>
    </row>
    <row r="8" spans="1:24" x14ac:dyDescent="0.25">
      <c r="A8" s="2">
        <v>5</v>
      </c>
      <c r="B8" s="2">
        <f t="shared" si="0"/>
        <v>27</v>
      </c>
      <c r="C8" s="5">
        <v>2</v>
      </c>
      <c r="D8" s="2">
        <f t="shared" si="3"/>
        <v>22</v>
      </c>
      <c r="E8" s="5">
        <v>4</v>
      </c>
      <c r="F8" s="2">
        <f t="shared" si="4"/>
        <v>23</v>
      </c>
      <c r="G8" s="5">
        <v>4</v>
      </c>
      <c r="H8" s="2">
        <f t="shared" si="5"/>
        <v>25</v>
      </c>
      <c r="I8" s="5">
        <v>2</v>
      </c>
      <c r="J8" s="2">
        <f t="shared" si="6"/>
        <v>26</v>
      </c>
      <c r="K8" s="5">
        <v>1</v>
      </c>
      <c r="L8" s="2">
        <f t="shared" si="7"/>
        <v>24</v>
      </c>
      <c r="M8" s="5">
        <v>3</v>
      </c>
      <c r="N8" s="2">
        <f t="shared" si="8"/>
        <v>30</v>
      </c>
      <c r="O8" s="5">
        <v>2</v>
      </c>
      <c r="P8" s="2">
        <f t="shared" si="8"/>
        <v>20</v>
      </c>
      <c r="Q8" s="5">
        <v>10</v>
      </c>
      <c r="R8" s="2">
        <f t="shared" si="8"/>
        <v>24</v>
      </c>
      <c r="S8" s="5">
        <v>5</v>
      </c>
      <c r="T8" s="2">
        <f t="shared" si="8"/>
        <v>50</v>
      </c>
      <c r="U8" s="5"/>
      <c r="V8" s="2">
        <f t="shared" si="1"/>
        <v>271</v>
      </c>
      <c r="W8" s="2">
        <f t="shared" si="9"/>
        <v>36</v>
      </c>
      <c r="X8" s="4">
        <f t="shared" si="2"/>
        <v>5.602118820879701</v>
      </c>
    </row>
    <row r="9" spans="1:24" x14ac:dyDescent="0.25">
      <c r="A9" s="2">
        <v>6</v>
      </c>
      <c r="B9" s="2">
        <f t="shared" si="0"/>
        <v>22</v>
      </c>
      <c r="C9" s="5">
        <v>4</v>
      </c>
      <c r="D9" s="2">
        <f t="shared" si="3"/>
        <v>15</v>
      </c>
      <c r="E9" s="5">
        <v>7</v>
      </c>
      <c r="F9" s="2">
        <f t="shared" si="4"/>
        <v>21</v>
      </c>
      <c r="G9" s="5">
        <v>2</v>
      </c>
      <c r="H9" s="2">
        <f t="shared" si="5"/>
        <v>21</v>
      </c>
      <c r="I9" s="5">
        <v>4</v>
      </c>
      <c r="J9" s="2">
        <f t="shared" si="6"/>
        <v>25</v>
      </c>
      <c r="K9" s="5">
        <v>2</v>
      </c>
      <c r="L9" s="2">
        <f t="shared" si="7"/>
        <v>22</v>
      </c>
      <c r="M9" s="5">
        <v>2</v>
      </c>
      <c r="N9" s="2">
        <f t="shared" si="8"/>
        <v>26</v>
      </c>
      <c r="O9" s="5">
        <v>4</v>
      </c>
      <c r="P9" s="2">
        <f t="shared" si="8"/>
        <v>20</v>
      </c>
      <c r="Q9" s="5">
        <v>0</v>
      </c>
      <c r="R9" s="2">
        <f t="shared" si="8"/>
        <v>20</v>
      </c>
      <c r="S9" s="5">
        <v>4</v>
      </c>
      <c r="T9" s="2">
        <f t="shared" si="8"/>
        <v>50</v>
      </c>
      <c r="U9" s="5"/>
      <c r="V9" s="2">
        <f t="shared" si="1"/>
        <v>242</v>
      </c>
      <c r="W9" s="2">
        <f t="shared" si="9"/>
        <v>29</v>
      </c>
      <c r="X9" s="4">
        <f t="shared" si="2"/>
        <v>5.4889377261566867</v>
      </c>
    </row>
    <row r="10" spans="1:24" x14ac:dyDescent="0.25">
      <c r="A10" s="2">
        <v>7</v>
      </c>
      <c r="B10" s="2">
        <f t="shared" si="0"/>
        <v>18</v>
      </c>
      <c r="C10" s="5">
        <v>5</v>
      </c>
      <c r="D10" s="2">
        <f t="shared" si="3"/>
        <v>15</v>
      </c>
      <c r="E10" s="5">
        <v>0</v>
      </c>
      <c r="F10" s="2">
        <f t="shared" si="4"/>
        <v>17</v>
      </c>
      <c r="G10" s="5">
        <v>4</v>
      </c>
      <c r="H10" s="2">
        <f t="shared" si="5"/>
        <v>18</v>
      </c>
      <c r="I10" s="5">
        <v>3</v>
      </c>
      <c r="J10" s="2">
        <f t="shared" si="6"/>
        <v>22</v>
      </c>
      <c r="K10" s="5">
        <v>1</v>
      </c>
      <c r="L10" s="2">
        <f t="shared" si="7"/>
        <v>19</v>
      </c>
      <c r="M10" s="5">
        <v>3</v>
      </c>
      <c r="N10" s="2">
        <f t="shared" si="8"/>
        <v>24</v>
      </c>
      <c r="O10" s="5">
        <v>2</v>
      </c>
      <c r="P10" s="2">
        <f t="shared" si="8"/>
        <v>16</v>
      </c>
      <c r="Q10" s="5">
        <v>4</v>
      </c>
      <c r="R10" s="2">
        <f t="shared" si="8"/>
        <v>14</v>
      </c>
      <c r="S10" s="5">
        <v>6</v>
      </c>
      <c r="T10" s="2">
        <f t="shared" si="8"/>
        <v>50</v>
      </c>
      <c r="U10" s="5"/>
      <c r="V10" s="2">
        <f t="shared" si="1"/>
        <v>213</v>
      </c>
      <c r="W10" s="2">
        <f t="shared" si="9"/>
        <v>29</v>
      </c>
      <c r="X10" s="4">
        <f t="shared" si="2"/>
        <v>5.3612921657094255</v>
      </c>
    </row>
    <row r="11" spans="1:24" x14ac:dyDescent="0.25">
      <c r="A11" s="2">
        <v>8</v>
      </c>
      <c r="B11" s="2">
        <f t="shared" si="0"/>
        <v>17</v>
      </c>
      <c r="C11" s="5">
        <v>4</v>
      </c>
      <c r="D11" s="2">
        <f t="shared" si="3"/>
        <v>13</v>
      </c>
      <c r="E11" s="5">
        <v>2</v>
      </c>
      <c r="F11" s="2">
        <f t="shared" si="4"/>
        <v>14</v>
      </c>
      <c r="G11" s="5">
        <v>3</v>
      </c>
      <c r="H11" s="2">
        <f t="shared" si="5"/>
        <v>18</v>
      </c>
      <c r="I11" s="5">
        <v>0</v>
      </c>
      <c r="J11" s="2">
        <f t="shared" si="6"/>
        <v>19</v>
      </c>
      <c r="K11" s="5">
        <v>3</v>
      </c>
      <c r="L11" s="2">
        <f t="shared" si="7"/>
        <v>17</v>
      </c>
      <c r="M11" s="5">
        <v>2</v>
      </c>
      <c r="N11" s="2">
        <f t="shared" si="8"/>
        <v>22</v>
      </c>
      <c r="O11" s="5">
        <v>2</v>
      </c>
      <c r="P11" s="2">
        <f t="shared" si="8"/>
        <v>12</v>
      </c>
      <c r="Q11" s="5">
        <v>4</v>
      </c>
      <c r="R11" s="2">
        <f t="shared" si="8"/>
        <v>14</v>
      </c>
      <c r="S11" s="5">
        <v>0</v>
      </c>
      <c r="T11" s="2">
        <f t="shared" si="8"/>
        <v>50</v>
      </c>
      <c r="U11" s="5"/>
      <c r="V11" s="2">
        <f t="shared" si="1"/>
        <v>196</v>
      </c>
      <c r="W11" s="2">
        <f t="shared" si="9"/>
        <v>17</v>
      </c>
      <c r="X11" s="4">
        <f t="shared" si="2"/>
        <v>5.2781146592305168</v>
      </c>
    </row>
    <row r="12" spans="1:24" x14ac:dyDescent="0.25">
      <c r="A12" s="2">
        <v>9</v>
      </c>
      <c r="B12" s="2">
        <f t="shared" si="0"/>
        <v>13</v>
      </c>
      <c r="C12" s="5">
        <v>1</v>
      </c>
      <c r="D12" s="2">
        <f t="shared" si="3"/>
        <v>11</v>
      </c>
      <c r="E12" s="5">
        <v>2</v>
      </c>
      <c r="F12" s="2">
        <f t="shared" si="4"/>
        <v>11</v>
      </c>
      <c r="G12" s="5">
        <v>3</v>
      </c>
      <c r="H12" s="2">
        <f t="shared" si="5"/>
        <v>15</v>
      </c>
      <c r="I12" s="5">
        <v>3</v>
      </c>
      <c r="J12" s="2">
        <f t="shared" si="6"/>
        <v>17</v>
      </c>
      <c r="K12" s="5">
        <v>3</v>
      </c>
      <c r="L12" s="2">
        <f t="shared" si="7"/>
        <v>16</v>
      </c>
      <c r="M12" s="5">
        <v>1</v>
      </c>
      <c r="N12" s="2">
        <f t="shared" si="8"/>
        <v>21</v>
      </c>
      <c r="O12" s="5">
        <v>1</v>
      </c>
      <c r="P12" s="2">
        <f t="shared" si="8"/>
        <v>10</v>
      </c>
      <c r="Q12" s="5">
        <v>2</v>
      </c>
      <c r="R12" s="2">
        <f t="shared" si="8"/>
        <v>11</v>
      </c>
      <c r="S12" s="5">
        <v>3</v>
      </c>
      <c r="T12" s="2">
        <f t="shared" si="8"/>
        <v>50</v>
      </c>
      <c r="U12" s="5"/>
      <c r="V12" s="2">
        <f t="shared" si="1"/>
        <v>175</v>
      </c>
      <c r="W12" s="2">
        <f t="shared" si="9"/>
        <v>21</v>
      </c>
      <c r="X12" s="4">
        <f t="shared" si="2"/>
        <v>5.1647859739235145</v>
      </c>
    </row>
    <row r="13" spans="1:24" x14ac:dyDescent="0.25">
      <c r="A13" s="2">
        <v>10</v>
      </c>
      <c r="B13" s="2">
        <f t="shared" si="0"/>
        <v>9</v>
      </c>
      <c r="C13" s="5">
        <v>4</v>
      </c>
      <c r="D13" s="2">
        <f t="shared" si="3"/>
        <v>7</v>
      </c>
      <c r="E13" s="5">
        <v>4</v>
      </c>
      <c r="F13" s="2">
        <f t="shared" si="4"/>
        <v>8</v>
      </c>
      <c r="G13" s="5">
        <v>3</v>
      </c>
      <c r="H13" s="2">
        <f t="shared" si="5"/>
        <v>12</v>
      </c>
      <c r="I13" s="5">
        <v>3</v>
      </c>
      <c r="J13" s="2">
        <f t="shared" si="6"/>
        <v>15</v>
      </c>
      <c r="K13" s="5">
        <v>2</v>
      </c>
      <c r="L13" s="2">
        <f t="shared" si="7"/>
        <v>12</v>
      </c>
      <c r="M13" s="5">
        <v>4</v>
      </c>
      <c r="N13" s="2">
        <f t="shared" si="8"/>
        <v>18</v>
      </c>
      <c r="O13" s="5">
        <v>3</v>
      </c>
      <c r="P13" s="2">
        <f t="shared" si="8"/>
        <v>10</v>
      </c>
      <c r="Q13" s="5">
        <v>0</v>
      </c>
      <c r="R13" s="2">
        <f t="shared" si="8"/>
        <v>7</v>
      </c>
      <c r="S13" s="5">
        <v>4</v>
      </c>
      <c r="T13" s="2">
        <f t="shared" si="8"/>
        <v>50</v>
      </c>
      <c r="U13" s="5"/>
      <c r="V13" s="2">
        <f t="shared" si="1"/>
        <v>148</v>
      </c>
      <c r="W13" s="2">
        <f t="shared" si="9"/>
        <v>27</v>
      </c>
      <c r="X13" s="4">
        <f t="shared" si="2"/>
        <v>4.9972122737641147</v>
      </c>
    </row>
    <row r="14" spans="1:24" x14ac:dyDescent="0.25">
      <c r="A14" s="2">
        <v>11</v>
      </c>
      <c r="B14" s="2">
        <f t="shared" si="0"/>
        <v>9</v>
      </c>
      <c r="C14" s="5">
        <v>4</v>
      </c>
      <c r="D14" s="2">
        <f t="shared" si="3"/>
        <v>4</v>
      </c>
      <c r="E14" s="5">
        <v>3</v>
      </c>
      <c r="F14" s="2">
        <f t="shared" si="4"/>
        <v>6</v>
      </c>
      <c r="G14" s="5">
        <v>2</v>
      </c>
      <c r="H14" s="2">
        <f t="shared" si="5"/>
        <v>10</v>
      </c>
      <c r="I14" s="5">
        <v>2</v>
      </c>
      <c r="J14" s="2">
        <f t="shared" si="6"/>
        <v>15</v>
      </c>
      <c r="K14" s="5">
        <v>2</v>
      </c>
      <c r="L14" s="2">
        <f t="shared" si="7"/>
        <v>11</v>
      </c>
      <c r="M14" s="5">
        <v>1</v>
      </c>
      <c r="N14" s="2">
        <f t="shared" si="8"/>
        <v>17</v>
      </c>
      <c r="O14" s="5">
        <v>1</v>
      </c>
      <c r="P14" s="2">
        <f t="shared" si="8"/>
        <v>9</v>
      </c>
      <c r="Q14" s="5">
        <v>1</v>
      </c>
      <c r="R14" s="2">
        <f t="shared" si="8"/>
        <v>5</v>
      </c>
      <c r="S14" s="5">
        <v>2</v>
      </c>
      <c r="T14" s="2">
        <f t="shared" si="8"/>
        <v>50</v>
      </c>
      <c r="U14" s="5"/>
      <c r="V14" s="2">
        <f t="shared" si="1"/>
        <v>136</v>
      </c>
      <c r="W14" s="2">
        <f t="shared" si="9"/>
        <v>12</v>
      </c>
      <c r="X14" s="4">
        <f t="shared" si="2"/>
        <v>4.9126548857360524</v>
      </c>
    </row>
    <row r="15" spans="1:24" x14ac:dyDescent="0.25">
      <c r="A15" s="2">
        <v>12</v>
      </c>
      <c r="B15" s="2">
        <f t="shared" si="0"/>
        <v>8</v>
      </c>
      <c r="C15" s="5">
        <v>0</v>
      </c>
      <c r="D15" s="2">
        <f t="shared" si="3"/>
        <v>4</v>
      </c>
      <c r="E15" s="5">
        <v>0</v>
      </c>
      <c r="F15" s="2">
        <f t="shared" si="4"/>
        <v>5</v>
      </c>
      <c r="G15" s="5">
        <v>1</v>
      </c>
      <c r="H15" s="2">
        <f t="shared" si="5"/>
        <v>9</v>
      </c>
      <c r="I15" s="5">
        <v>1</v>
      </c>
      <c r="J15" s="2">
        <f t="shared" si="6"/>
        <v>13</v>
      </c>
      <c r="K15" s="5">
        <v>0</v>
      </c>
      <c r="L15" s="2">
        <f t="shared" si="7"/>
        <v>10</v>
      </c>
      <c r="M15" s="5">
        <v>1</v>
      </c>
      <c r="N15" s="2">
        <f t="shared" si="8"/>
        <v>15</v>
      </c>
      <c r="O15" s="5">
        <v>2</v>
      </c>
      <c r="P15" s="2">
        <f t="shared" si="8"/>
        <v>9</v>
      </c>
      <c r="Q15" s="5">
        <v>0</v>
      </c>
      <c r="R15" s="2">
        <f t="shared" si="8"/>
        <v>3</v>
      </c>
      <c r="S15" s="5">
        <v>2</v>
      </c>
      <c r="T15" s="2">
        <f t="shared" si="8"/>
        <v>50</v>
      </c>
      <c r="U15" s="5"/>
      <c r="V15" s="2">
        <f t="shared" si="1"/>
        <v>126</v>
      </c>
      <c r="W15" s="2">
        <f t="shared" si="9"/>
        <v>10</v>
      </c>
      <c r="X15" s="4">
        <f t="shared" si="2"/>
        <v>4.836281906951478</v>
      </c>
    </row>
    <row r="16" spans="1:24" x14ac:dyDescent="0.25">
      <c r="A16" s="2">
        <v>13</v>
      </c>
      <c r="B16" s="2">
        <f t="shared" si="0"/>
        <v>8</v>
      </c>
      <c r="C16" s="5">
        <v>1</v>
      </c>
      <c r="D16" s="2">
        <f t="shared" si="3"/>
        <v>2</v>
      </c>
      <c r="E16" s="5">
        <v>2</v>
      </c>
      <c r="F16" s="2">
        <f t="shared" si="4"/>
        <v>5</v>
      </c>
      <c r="G16" s="5">
        <v>0</v>
      </c>
      <c r="H16" s="2">
        <f t="shared" si="5"/>
        <v>8</v>
      </c>
      <c r="I16" s="5">
        <v>1</v>
      </c>
      <c r="J16" s="2">
        <f t="shared" si="6"/>
        <v>13</v>
      </c>
      <c r="K16" s="5">
        <v>2</v>
      </c>
      <c r="L16" s="2">
        <f t="shared" si="7"/>
        <v>9</v>
      </c>
      <c r="M16" s="5">
        <v>1</v>
      </c>
      <c r="N16" s="2">
        <f t="shared" si="8"/>
        <v>15</v>
      </c>
      <c r="O16" s="5">
        <v>0</v>
      </c>
      <c r="P16" s="2">
        <f t="shared" si="8"/>
        <v>8</v>
      </c>
      <c r="Q16" s="5">
        <v>1</v>
      </c>
      <c r="R16" s="2">
        <f t="shared" si="8"/>
        <v>0</v>
      </c>
      <c r="S16" s="5">
        <v>3</v>
      </c>
      <c r="T16" s="2">
        <f t="shared" si="8"/>
        <v>50</v>
      </c>
      <c r="U16" s="5"/>
      <c r="V16" s="2">
        <f t="shared" si="1"/>
        <v>118</v>
      </c>
      <c r="W16" s="2">
        <f t="shared" si="9"/>
        <v>8</v>
      </c>
      <c r="X16" s="4">
        <f t="shared" si="2"/>
        <v>4.7706846244656651</v>
      </c>
    </row>
    <row r="17" spans="1:24" x14ac:dyDescent="0.25">
      <c r="A17" s="2">
        <v>14</v>
      </c>
      <c r="B17" s="2">
        <f t="shared" si="0"/>
        <v>8</v>
      </c>
      <c r="C17" s="5">
        <v>0</v>
      </c>
      <c r="D17" s="2">
        <f t="shared" si="3"/>
        <v>1</v>
      </c>
      <c r="E17" s="5">
        <v>1</v>
      </c>
      <c r="F17" s="2">
        <f t="shared" si="4"/>
        <v>4</v>
      </c>
      <c r="G17" s="5">
        <v>1</v>
      </c>
      <c r="H17" s="2">
        <f t="shared" si="5"/>
        <v>8</v>
      </c>
      <c r="I17" s="5">
        <v>0</v>
      </c>
      <c r="J17" s="2">
        <f t="shared" si="6"/>
        <v>13</v>
      </c>
      <c r="K17" s="5">
        <v>0</v>
      </c>
      <c r="L17" s="2">
        <f t="shared" si="7"/>
        <v>8</v>
      </c>
      <c r="M17" s="5">
        <v>1</v>
      </c>
      <c r="N17" s="2">
        <f t="shared" si="8"/>
        <v>13</v>
      </c>
      <c r="O17" s="5">
        <v>2</v>
      </c>
      <c r="P17" s="2">
        <f t="shared" si="8"/>
        <v>8</v>
      </c>
      <c r="Q17" s="5">
        <v>0</v>
      </c>
      <c r="R17" s="2">
        <f t="shared" si="8"/>
        <v>-1</v>
      </c>
      <c r="S17" s="5">
        <v>1</v>
      </c>
      <c r="T17" s="2">
        <f t="shared" si="8"/>
        <v>50</v>
      </c>
      <c r="U17" s="5"/>
      <c r="V17" s="2">
        <f t="shared" si="1"/>
        <v>112</v>
      </c>
      <c r="W17" s="2">
        <f t="shared" si="9"/>
        <v>6</v>
      </c>
      <c r="X17" s="4">
        <f t="shared" si="2"/>
        <v>4.7184988712950942</v>
      </c>
    </row>
    <row r="18" spans="1:24" x14ac:dyDescent="0.25">
      <c r="A18" s="2">
        <v>15</v>
      </c>
      <c r="B18" s="2">
        <f t="shared" si="0"/>
        <v>8</v>
      </c>
      <c r="C18" s="5">
        <v>0</v>
      </c>
      <c r="D18" s="2">
        <f t="shared" si="3"/>
        <v>1</v>
      </c>
      <c r="E18" s="5">
        <v>0</v>
      </c>
      <c r="F18" s="2">
        <f t="shared" si="4"/>
        <v>2</v>
      </c>
      <c r="G18" s="5">
        <v>2</v>
      </c>
      <c r="H18" s="2">
        <f t="shared" si="5"/>
        <v>8</v>
      </c>
      <c r="I18" s="5">
        <v>0</v>
      </c>
      <c r="J18" s="2">
        <f t="shared" si="6"/>
        <v>12</v>
      </c>
      <c r="K18" s="5">
        <v>0</v>
      </c>
      <c r="L18" s="2">
        <f t="shared" si="7"/>
        <v>8</v>
      </c>
      <c r="M18" s="5">
        <v>0</v>
      </c>
      <c r="N18" s="2">
        <f t="shared" si="8"/>
        <v>12</v>
      </c>
      <c r="O18" s="5">
        <v>1</v>
      </c>
      <c r="P18" s="2">
        <f t="shared" si="8"/>
        <v>8</v>
      </c>
      <c r="Q18" s="5">
        <v>0</v>
      </c>
      <c r="R18" s="2">
        <f t="shared" si="8"/>
        <v>-2</v>
      </c>
      <c r="S18" s="5">
        <v>1</v>
      </c>
      <c r="T18" s="2">
        <f t="shared" si="8"/>
        <v>50</v>
      </c>
      <c r="U18" s="5"/>
      <c r="V18" s="2">
        <f t="shared" si="1"/>
        <v>107</v>
      </c>
      <c r="W18" s="2">
        <f t="shared" si="9"/>
        <v>5</v>
      </c>
      <c r="X18" s="4">
        <f t="shared" si="2"/>
        <v>4.6728288344619058</v>
      </c>
    </row>
    <row r="19" spans="1:24" x14ac:dyDescent="0.25">
      <c r="A19" s="2">
        <v>16</v>
      </c>
      <c r="B19" s="2">
        <f t="shared" si="0"/>
        <v>7</v>
      </c>
      <c r="C19" s="5">
        <v>0</v>
      </c>
      <c r="D19" s="2">
        <f>D18-E19</f>
        <v>0</v>
      </c>
      <c r="E19" s="5">
        <v>1</v>
      </c>
      <c r="F19" s="2">
        <f>F18-G19</f>
        <v>2</v>
      </c>
      <c r="G19" s="5">
        <v>0</v>
      </c>
      <c r="H19" s="2">
        <f>H18-I19</f>
        <v>8</v>
      </c>
      <c r="I19" s="5">
        <v>0</v>
      </c>
      <c r="J19" s="2">
        <f t="shared" si="6"/>
        <v>11</v>
      </c>
      <c r="K19" s="5">
        <v>1</v>
      </c>
      <c r="L19" s="2">
        <f>L18-M19</f>
        <v>8</v>
      </c>
      <c r="M19" s="5">
        <v>0</v>
      </c>
      <c r="N19" s="2">
        <f>N18-O19</f>
        <v>12</v>
      </c>
      <c r="O19" s="5">
        <v>0</v>
      </c>
      <c r="P19" s="2">
        <f>P18-Q19</f>
        <v>6</v>
      </c>
      <c r="Q19" s="5">
        <v>2</v>
      </c>
      <c r="R19" s="2">
        <f>R18-S19</f>
        <v>-2</v>
      </c>
      <c r="S19" s="5">
        <v>0</v>
      </c>
      <c r="T19" s="2">
        <f>T18-U19</f>
        <v>50</v>
      </c>
      <c r="U19" s="5"/>
      <c r="V19" s="2">
        <f t="shared" si="1"/>
        <v>102</v>
      </c>
      <c r="W19" s="2">
        <f t="shared" si="9"/>
        <v>5</v>
      </c>
      <c r="X19" s="4">
        <f>LN(V19)</f>
        <v>4.6249728132842707</v>
      </c>
    </row>
    <row r="20" spans="1:24" x14ac:dyDescent="0.25">
      <c r="A20" s="2">
        <v>17</v>
      </c>
      <c r="B20" s="2">
        <f t="shared" si="0"/>
        <v>7</v>
      </c>
      <c r="C20" s="5">
        <v>1</v>
      </c>
      <c r="D20" s="2">
        <f>D19-E20</f>
        <v>0</v>
      </c>
      <c r="E20" s="5">
        <v>0</v>
      </c>
      <c r="F20" s="2">
        <f>F19-G20</f>
        <v>2</v>
      </c>
      <c r="G20" s="5">
        <v>0</v>
      </c>
      <c r="H20" s="2">
        <f>H19-I20</f>
        <v>6</v>
      </c>
      <c r="I20" s="5">
        <v>2</v>
      </c>
      <c r="J20" s="2">
        <f t="shared" si="6"/>
        <v>11</v>
      </c>
      <c r="K20" s="5">
        <v>1</v>
      </c>
      <c r="L20" s="2">
        <f>L19-M20</f>
        <v>8</v>
      </c>
      <c r="M20" s="5">
        <v>0</v>
      </c>
      <c r="N20" s="2">
        <f>N19-O20</f>
        <v>10</v>
      </c>
      <c r="O20" s="5">
        <v>2</v>
      </c>
      <c r="P20" s="2">
        <f>P19-Q20</f>
        <v>5</v>
      </c>
      <c r="Q20" s="5">
        <v>1</v>
      </c>
      <c r="R20" s="2">
        <f>R19-S20</f>
        <v>-2</v>
      </c>
      <c r="S20" s="5">
        <v>0</v>
      </c>
      <c r="T20" s="2">
        <f>T19-U20</f>
        <v>50</v>
      </c>
      <c r="U20" s="5"/>
      <c r="V20" s="2">
        <f t="shared" si="1"/>
        <v>97</v>
      </c>
      <c r="W20" s="2">
        <f t="shared" si="9"/>
        <v>5</v>
      </c>
      <c r="X20" s="4">
        <f>LN(V20)</f>
        <v>4.5747109785033828</v>
      </c>
    </row>
    <row r="21" spans="1:24" x14ac:dyDescent="0.25">
      <c r="A21" s="2">
        <v>18</v>
      </c>
      <c r="B21" s="2">
        <f t="shared" si="0"/>
        <v>7</v>
      </c>
      <c r="C21" s="5">
        <v>0</v>
      </c>
      <c r="D21" s="2">
        <f>D20-E21</f>
        <v>0</v>
      </c>
      <c r="E21" s="5">
        <v>0</v>
      </c>
      <c r="F21" s="2">
        <f>F20-G21</f>
        <v>2</v>
      </c>
      <c r="G21" s="5">
        <v>0</v>
      </c>
      <c r="H21" s="2">
        <f>H20-I21</f>
        <v>4</v>
      </c>
      <c r="I21" s="5">
        <v>2</v>
      </c>
      <c r="J21" s="2">
        <f t="shared" si="6"/>
        <v>10</v>
      </c>
      <c r="K21" s="5">
        <v>0</v>
      </c>
      <c r="L21" s="2">
        <f>L20-M21</f>
        <v>8</v>
      </c>
      <c r="M21" s="5">
        <v>0</v>
      </c>
      <c r="N21" s="2">
        <f>N20-O21</f>
        <v>10</v>
      </c>
      <c r="O21" s="5">
        <v>0</v>
      </c>
      <c r="P21" s="2">
        <f>P20-Q21</f>
        <v>3</v>
      </c>
      <c r="Q21" s="5">
        <v>2</v>
      </c>
      <c r="R21" s="2">
        <f>R20-S21</f>
        <v>-2</v>
      </c>
      <c r="S21" s="5">
        <v>0</v>
      </c>
      <c r="T21" s="2">
        <f>T20-U21</f>
        <v>50</v>
      </c>
      <c r="U21" s="5"/>
      <c r="V21" s="2">
        <f t="shared" si="1"/>
        <v>92</v>
      </c>
      <c r="W21" s="2">
        <f t="shared" si="9"/>
        <v>5</v>
      </c>
      <c r="X21" s="4">
        <f>LN(V21)</f>
        <v>4.5217885770490405</v>
      </c>
    </row>
    <row r="22" spans="1:24" x14ac:dyDescent="0.25">
      <c r="A22" s="2">
        <v>19</v>
      </c>
      <c r="B22" s="2">
        <f t="shared" si="0"/>
        <v>7</v>
      </c>
      <c r="C22" s="5">
        <v>0</v>
      </c>
      <c r="D22" s="2">
        <f>D21-E22</f>
        <v>0</v>
      </c>
      <c r="E22" s="5">
        <v>0</v>
      </c>
      <c r="F22" s="2">
        <f>F21-G22</f>
        <v>1</v>
      </c>
      <c r="G22" s="5">
        <v>1</v>
      </c>
      <c r="H22" s="2">
        <f>H21-I22</f>
        <v>2</v>
      </c>
      <c r="I22" s="5">
        <v>2</v>
      </c>
      <c r="J22" s="2">
        <f t="shared" si="6"/>
        <v>9</v>
      </c>
      <c r="K22" s="5">
        <v>1</v>
      </c>
      <c r="L22" s="2">
        <f>L21-M22</f>
        <v>8</v>
      </c>
      <c r="M22" s="5">
        <v>0</v>
      </c>
      <c r="N22" s="2">
        <f>N21-O22</f>
        <v>10</v>
      </c>
      <c r="O22" s="5">
        <v>0</v>
      </c>
      <c r="P22" s="2">
        <f>P21-Q22</f>
        <v>3</v>
      </c>
      <c r="Q22" s="5">
        <v>0</v>
      </c>
      <c r="R22" s="2">
        <f>R21-S22</f>
        <v>-3</v>
      </c>
      <c r="S22" s="5">
        <v>1</v>
      </c>
      <c r="T22" s="2">
        <f>T21-U22</f>
        <v>50</v>
      </c>
      <c r="U22" s="5"/>
      <c r="V22" s="2">
        <f t="shared" si="1"/>
        <v>87</v>
      </c>
      <c r="W22" s="2">
        <f t="shared" si="9"/>
        <v>5</v>
      </c>
      <c r="X22" s="4">
        <f>LN(V22)</f>
        <v>4.4659081186545837</v>
      </c>
    </row>
    <row r="23" spans="1:24" x14ac:dyDescent="0.25">
      <c r="A23" s="2">
        <v>20</v>
      </c>
      <c r="B23" s="2">
        <f t="shared" si="0"/>
        <v>7</v>
      </c>
      <c r="C23" s="5">
        <v>0</v>
      </c>
      <c r="D23" s="2">
        <f>D22-E23</f>
        <v>0</v>
      </c>
      <c r="E23" s="5">
        <v>0</v>
      </c>
      <c r="F23" s="2">
        <f>F22-G23</f>
        <v>1</v>
      </c>
      <c r="G23" s="5">
        <v>0</v>
      </c>
      <c r="H23" s="2">
        <f>H22-I23</f>
        <v>1</v>
      </c>
      <c r="I23" s="5">
        <v>1</v>
      </c>
      <c r="J23" s="2">
        <f t="shared" si="6"/>
        <v>9</v>
      </c>
      <c r="K23" s="5">
        <v>1</v>
      </c>
      <c r="L23" s="2">
        <f>L22-M23</f>
        <v>8</v>
      </c>
      <c r="M23" s="5">
        <v>0</v>
      </c>
      <c r="N23" s="2">
        <f>N22-O23</f>
        <v>10</v>
      </c>
      <c r="O23" s="5"/>
      <c r="P23" s="2">
        <f>P22-Q23</f>
        <v>3</v>
      </c>
      <c r="Q23" s="5">
        <v>0</v>
      </c>
      <c r="R23" s="2">
        <f>R22-S23</f>
        <v>-3</v>
      </c>
      <c r="S23" s="5">
        <v>0</v>
      </c>
      <c r="T23" s="2">
        <f>T22-U23</f>
        <v>50</v>
      </c>
      <c r="U23" s="5"/>
      <c r="V23" s="2">
        <f t="shared" si="1"/>
        <v>86</v>
      </c>
      <c r="W23" s="2">
        <f t="shared" si="9"/>
        <v>1</v>
      </c>
      <c r="X23" s="4">
        <f t="shared" si="2"/>
        <v>4.4543472962535073</v>
      </c>
    </row>
  </sheetData>
  <mergeCells count="11">
    <mergeCell ref="L1:M1"/>
    <mergeCell ref="B1:C1"/>
    <mergeCell ref="J1:K1"/>
    <mergeCell ref="H1:I1"/>
    <mergeCell ref="F1:G1"/>
    <mergeCell ref="D1:E1"/>
    <mergeCell ref="T1:U1"/>
    <mergeCell ref="V1:W1"/>
    <mergeCell ref="R1:S1"/>
    <mergeCell ref="P1:Q1"/>
    <mergeCell ref="N1:O1"/>
  </mergeCells>
  <phoneticPr fontId="1" type="noConversion"/>
  <pageMargins left="0.75" right="0.75" top="1.47" bottom="1" header="0.5" footer="0.5"/>
  <pageSetup paperSize="9" scale="89" orientation="landscape" r:id="rId1"/>
  <headerFooter alignWithMargins="0">
    <oddHeader>&amp;CChurston Ferrers Grammar School
Physics Department
&amp;"Arial,Bold"Radioactive Decay - Dice 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workbookViewId="0">
      <selection activeCell="D2" sqref="D2"/>
    </sheetView>
  </sheetViews>
  <sheetFormatPr defaultRowHeight="12.5" x14ac:dyDescent="0.25"/>
  <sheetData>
    <row r="1" spans="1:4" x14ac:dyDescent="0.25">
      <c r="A1" s="6" t="s">
        <v>5</v>
      </c>
      <c r="B1" s="7">
        <v>120</v>
      </c>
      <c r="C1" s="6" t="s">
        <v>6</v>
      </c>
      <c r="D1" s="7">
        <v>0.3</v>
      </c>
    </row>
    <row r="3" spans="1:4" x14ac:dyDescent="0.25">
      <c r="A3" t="s">
        <v>7</v>
      </c>
      <c r="B3" t="s">
        <v>1</v>
      </c>
      <c r="C3" t="s">
        <v>2</v>
      </c>
    </row>
    <row r="4" spans="1:4" x14ac:dyDescent="0.25">
      <c r="A4">
        <v>0</v>
      </c>
      <c r="B4">
        <f>B$1</f>
        <v>120</v>
      </c>
    </row>
    <row r="5" spans="1:4" x14ac:dyDescent="0.25">
      <c r="A5">
        <v>1</v>
      </c>
      <c r="B5" s="8">
        <f>B4-C5</f>
        <v>84</v>
      </c>
      <c r="C5" s="8">
        <f>B4*D$1</f>
        <v>36</v>
      </c>
    </row>
    <row r="6" spans="1:4" x14ac:dyDescent="0.25">
      <c r="A6">
        <v>2</v>
      </c>
      <c r="B6" s="8">
        <f t="shared" ref="B6:B34" si="0">B5-C6</f>
        <v>58.8</v>
      </c>
      <c r="C6" s="8">
        <f t="shared" ref="C6:C34" si="1">B5*D$1</f>
        <v>25.2</v>
      </c>
    </row>
    <row r="7" spans="1:4" x14ac:dyDescent="0.25">
      <c r="A7">
        <v>3</v>
      </c>
      <c r="B7" s="8">
        <f t="shared" si="0"/>
        <v>41.16</v>
      </c>
      <c r="C7" s="8">
        <f t="shared" si="1"/>
        <v>17.639999999999997</v>
      </c>
    </row>
    <row r="8" spans="1:4" x14ac:dyDescent="0.25">
      <c r="A8">
        <v>4</v>
      </c>
      <c r="B8" s="8">
        <f t="shared" si="0"/>
        <v>28.811999999999998</v>
      </c>
      <c r="C8" s="8">
        <f t="shared" si="1"/>
        <v>12.347999999999999</v>
      </c>
    </row>
    <row r="9" spans="1:4" x14ac:dyDescent="0.25">
      <c r="A9">
        <v>5</v>
      </c>
      <c r="B9" s="8">
        <f t="shared" si="0"/>
        <v>20.168399999999998</v>
      </c>
      <c r="C9" s="8">
        <f t="shared" si="1"/>
        <v>8.6435999999999993</v>
      </c>
    </row>
    <row r="10" spans="1:4" x14ac:dyDescent="0.25">
      <c r="A10">
        <v>6</v>
      </c>
      <c r="B10" s="8">
        <f t="shared" si="0"/>
        <v>14.11788</v>
      </c>
      <c r="C10" s="8">
        <f t="shared" si="1"/>
        <v>6.0505199999999997</v>
      </c>
    </row>
    <row r="11" spans="1:4" x14ac:dyDescent="0.25">
      <c r="A11">
        <v>7</v>
      </c>
      <c r="B11" s="8">
        <f t="shared" si="0"/>
        <v>9.882515999999999</v>
      </c>
      <c r="C11" s="8">
        <f t="shared" si="1"/>
        <v>4.2353639999999997</v>
      </c>
    </row>
    <row r="12" spans="1:4" x14ac:dyDescent="0.25">
      <c r="A12">
        <v>8</v>
      </c>
      <c r="B12" s="8">
        <f t="shared" si="0"/>
        <v>6.9177611999999993</v>
      </c>
      <c r="C12" s="8">
        <f t="shared" si="1"/>
        <v>2.9647547999999997</v>
      </c>
    </row>
    <row r="13" spans="1:4" x14ac:dyDescent="0.25">
      <c r="A13">
        <v>9</v>
      </c>
      <c r="B13" s="8">
        <f t="shared" si="0"/>
        <v>4.842432839999999</v>
      </c>
      <c r="C13" s="8">
        <f t="shared" si="1"/>
        <v>2.0753283599999999</v>
      </c>
    </row>
    <row r="14" spans="1:4" x14ac:dyDescent="0.25">
      <c r="A14">
        <v>10</v>
      </c>
      <c r="B14" s="8">
        <f t="shared" si="0"/>
        <v>3.3897029879999994</v>
      </c>
      <c r="C14" s="8">
        <f t="shared" si="1"/>
        <v>1.4527298519999996</v>
      </c>
    </row>
    <row r="15" spans="1:4" x14ac:dyDescent="0.25">
      <c r="A15">
        <v>11</v>
      </c>
      <c r="B15" s="8">
        <f t="shared" si="0"/>
        <v>2.3727920915999996</v>
      </c>
      <c r="C15" s="8">
        <f t="shared" si="1"/>
        <v>1.0169108963999998</v>
      </c>
    </row>
    <row r="16" spans="1:4" x14ac:dyDescent="0.25">
      <c r="A16">
        <v>12</v>
      </c>
      <c r="B16" s="8">
        <f t="shared" si="0"/>
        <v>1.6609544641199996</v>
      </c>
      <c r="C16" s="8">
        <f t="shared" si="1"/>
        <v>0.7118376274799999</v>
      </c>
    </row>
    <row r="17" spans="1:3" x14ac:dyDescent="0.25">
      <c r="A17">
        <v>13</v>
      </c>
      <c r="B17" s="8">
        <f t="shared" si="0"/>
        <v>1.1626681248839996</v>
      </c>
      <c r="C17" s="8">
        <f t="shared" si="1"/>
        <v>0.49828633923599985</v>
      </c>
    </row>
    <row r="18" spans="1:3" x14ac:dyDescent="0.25">
      <c r="A18">
        <v>14</v>
      </c>
      <c r="B18" s="8">
        <f t="shared" si="0"/>
        <v>0.81386768741879978</v>
      </c>
      <c r="C18" s="8">
        <f t="shared" si="1"/>
        <v>0.3488004374651999</v>
      </c>
    </row>
    <row r="19" spans="1:3" x14ac:dyDescent="0.25">
      <c r="A19">
        <v>15</v>
      </c>
      <c r="B19" s="8">
        <f t="shared" si="0"/>
        <v>0.56970738119315989</v>
      </c>
      <c r="C19" s="8">
        <f t="shared" si="1"/>
        <v>0.24416030622563992</v>
      </c>
    </row>
    <row r="20" spans="1:3" x14ac:dyDescent="0.25">
      <c r="A20">
        <v>16</v>
      </c>
      <c r="B20" s="8">
        <f t="shared" si="0"/>
        <v>0.39879516683521193</v>
      </c>
      <c r="C20" s="8">
        <f t="shared" si="1"/>
        <v>0.17091221435794796</v>
      </c>
    </row>
    <row r="21" spans="1:3" x14ac:dyDescent="0.25">
      <c r="A21">
        <v>17</v>
      </c>
      <c r="B21" s="8">
        <f t="shared" si="0"/>
        <v>0.27915661678464837</v>
      </c>
      <c r="C21" s="8">
        <f t="shared" si="1"/>
        <v>0.11963855005056358</v>
      </c>
    </row>
    <row r="22" spans="1:3" x14ac:dyDescent="0.25">
      <c r="A22">
        <v>18</v>
      </c>
      <c r="B22" s="8">
        <f t="shared" si="0"/>
        <v>0.19540963174925385</v>
      </c>
      <c r="C22" s="8">
        <f t="shared" si="1"/>
        <v>8.3746985035394503E-2</v>
      </c>
    </row>
    <row r="23" spans="1:3" x14ac:dyDescent="0.25">
      <c r="A23">
        <v>19</v>
      </c>
      <c r="B23" s="8">
        <f t="shared" si="0"/>
        <v>0.1367867422244777</v>
      </c>
      <c r="C23" s="8">
        <f t="shared" si="1"/>
        <v>5.8622889524776151E-2</v>
      </c>
    </row>
    <row r="24" spans="1:3" x14ac:dyDescent="0.25">
      <c r="A24">
        <v>20</v>
      </c>
      <c r="B24" s="8">
        <f t="shared" si="0"/>
        <v>9.5750719557134392E-2</v>
      </c>
      <c r="C24" s="8">
        <f t="shared" si="1"/>
        <v>4.1036022667343311E-2</v>
      </c>
    </row>
    <row r="25" spans="1:3" x14ac:dyDescent="0.25">
      <c r="A25">
        <v>21</v>
      </c>
      <c r="B25" s="8">
        <f t="shared" si="0"/>
        <v>6.7025503689994076E-2</v>
      </c>
      <c r="C25" s="8">
        <f t="shared" si="1"/>
        <v>2.8725215867140316E-2</v>
      </c>
    </row>
    <row r="26" spans="1:3" x14ac:dyDescent="0.25">
      <c r="A26">
        <v>22</v>
      </c>
      <c r="B26" s="8">
        <f t="shared" si="0"/>
        <v>4.6917852582995856E-2</v>
      </c>
      <c r="C26" s="8">
        <f t="shared" si="1"/>
        <v>2.0107651106998223E-2</v>
      </c>
    </row>
    <row r="27" spans="1:3" x14ac:dyDescent="0.25">
      <c r="A27">
        <v>23</v>
      </c>
      <c r="B27" s="8">
        <f t="shared" si="0"/>
        <v>3.2842496808097102E-2</v>
      </c>
      <c r="C27" s="8">
        <f t="shared" si="1"/>
        <v>1.4075355774898756E-2</v>
      </c>
    </row>
    <row r="28" spans="1:3" x14ac:dyDescent="0.25">
      <c r="A28">
        <v>24</v>
      </c>
      <c r="B28" s="8">
        <f t="shared" si="0"/>
        <v>2.2989747765667971E-2</v>
      </c>
      <c r="C28" s="8">
        <f t="shared" si="1"/>
        <v>9.8527490424291306E-3</v>
      </c>
    </row>
    <row r="29" spans="1:3" x14ac:dyDescent="0.25">
      <c r="A29">
        <v>25</v>
      </c>
      <c r="B29" s="8">
        <f t="shared" si="0"/>
        <v>1.6092823435967581E-2</v>
      </c>
      <c r="C29" s="8">
        <f t="shared" si="1"/>
        <v>6.8969243297003916E-3</v>
      </c>
    </row>
    <row r="30" spans="1:3" x14ac:dyDescent="0.25">
      <c r="A30">
        <v>26</v>
      </c>
      <c r="B30" s="8">
        <f t="shared" si="0"/>
        <v>1.1264976405177308E-2</v>
      </c>
      <c r="C30" s="8">
        <f t="shared" si="1"/>
        <v>4.8278470307902737E-3</v>
      </c>
    </row>
    <row r="31" spans="1:3" x14ac:dyDescent="0.25">
      <c r="A31">
        <v>27</v>
      </c>
      <c r="B31" s="8">
        <f t="shared" si="0"/>
        <v>7.8854834836241151E-3</v>
      </c>
      <c r="C31" s="8">
        <f t="shared" si="1"/>
        <v>3.3794929215531923E-3</v>
      </c>
    </row>
    <row r="32" spans="1:3" x14ac:dyDescent="0.25">
      <c r="A32">
        <v>28</v>
      </c>
      <c r="B32" s="8">
        <f t="shared" si="0"/>
        <v>5.5198384385368813E-3</v>
      </c>
      <c r="C32" s="8">
        <f t="shared" si="1"/>
        <v>2.3656450450872343E-3</v>
      </c>
    </row>
    <row r="33" spans="1:3" x14ac:dyDescent="0.25">
      <c r="A33">
        <v>29</v>
      </c>
      <c r="B33" s="8">
        <f t="shared" si="0"/>
        <v>3.8638869069758169E-3</v>
      </c>
      <c r="C33" s="8">
        <f t="shared" si="1"/>
        <v>1.6559515315610644E-3</v>
      </c>
    </row>
    <row r="34" spans="1:3" x14ac:dyDescent="0.25">
      <c r="A34">
        <v>30</v>
      </c>
      <c r="B34" s="8">
        <f t="shared" si="0"/>
        <v>2.7047208348830718E-3</v>
      </c>
      <c r="C34" s="8">
        <f t="shared" si="1"/>
        <v>1.1591660720927451E-3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Data</vt:lpstr>
      <vt:lpstr>Sheet2</vt:lpstr>
      <vt:lpstr>Sheet3</vt:lpstr>
      <vt:lpstr>Black</vt:lpstr>
      <vt:lpstr>Yellow</vt:lpstr>
      <vt:lpstr>Ln Yellow</vt:lpstr>
    </vt:vector>
  </TitlesOfParts>
  <Company>cfgs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cp:lastPrinted>2008-11-20T08:31:21Z</cp:lastPrinted>
  <dcterms:created xsi:type="dcterms:W3CDTF">2004-11-29T15:04:52Z</dcterms:created>
  <dcterms:modified xsi:type="dcterms:W3CDTF">2020-07-22T17:31:10Z</dcterms:modified>
</cp:coreProperties>
</file>